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mc:AlternateContent xmlns:mc="http://schemas.openxmlformats.org/markup-compatibility/2006">
    <mc:Choice Requires="x15">
      <x15ac:absPath xmlns:x15ac="http://schemas.microsoft.com/office/spreadsheetml/2010/11/ac" url="M:\SEDE_Gestion\Publicaciones 2023\"/>
    </mc:Choice>
  </mc:AlternateContent>
  <xr:revisionPtr revIDLastSave="0" documentId="8_{EAEA05EC-A7B3-4CFE-B285-8ABA20D43F78}" xr6:coauthVersionLast="47" xr6:coauthVersionMax="47" xr10:uidLastSave="{00000000-0000-0000-0000-000000000000}"/>
  <workbookProtection workbookAlgorithmName="SHA-512" workbookHashValue="QxyxoKWOu45PBWSKmtkGZuzqb5NaZthgzC33HIstrme+h6p2Oko9zqsNiLziPi0uEDhmnRqq2HQ44pt1sKUDBQ==" workbookSaltValue="UFmyLk6uVrQJUZsN4xTewg==" workbookSpinCount="100000" lockStructure="1"/>
  <bookViews>
    <workbookView xWindow="-120" yWindow="-120" windowWidth="20730" windowHeight="11160" tabRatio="764" xr2:uid="{00000000-000D-0000-FFFF-FFFF00000000}"/>
  </bookViews>
  <sheets>
    <sheet name="0- Instrucciones" sheetId="120" r:id="rId1"/>
    <sheet name="INSTRUCCIONES GENERALES" sheetId="79" state="hidden" r:id="rId2"/>
    <sheet name="1-Acuerdo de Agrupación" sheetId="100" r:id="rId3"/>
    <sheet name="2-Entidades vinculadas" sheetId="134" r:id="rId4"/>
    <sheet name="3-Personal y empleo" sheetId="136" r:id="rId5"/>
    <sheet name="4.1-Fase construcción (PN)" sheetId="123" r:id="rId6"/>
    <sheet name="4.2-Fase explotación (PN)" sheetId="125" r:id="rId7"/>
    <sheet name="4.3-Plan de Negocio" sheetId="124" r:id="rId8"/>
    <sheet name="5-Presupuesto Total" sheetId="60" r:id="rId9"/>
    <sheet name="6-Entidad representante" sheetId="78" r:id="rId10"/>
    <sheet name="7-Entidad 2" sheetId="129" r:id="rId11"/>
    <sheet name="8-Entidad 3" sheetId="130" r:id="rId12"/>
    <sheet name="9-Entidad 4" sheetId="131" r:id="rId13"/>
    <sheet name="10-Entidad 5" sheetId="132" r:id="rId14"/>
    <sheet name="Tablas" sheetId="128"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fr4" localSheetId="3" hidden="1">{#N/A,#N/A,FALSE,"Table of Contents";#N/A,#N/A,FALSE,"Overview";#N/A,#N/A,FALSE,"Data"}</definedName>
    <definedName name="____fr4" localSheetId="4" hidden="1">{#N/A,#N/A,FALSE,"Table of Contents";#N/A,#N/A,FALSE,"Overview";#N/A,#N/A,FALSE,"Data"}</definedName>
    <definedName name="____fr4" hidden="1">{#N/A,#N/A,FALSE,"Table of Contents";#N/A,#N/A,FALSE,"Overview";#N/A,#N/A,FALSE,"Data"}</definedName>
    <definedName name="____hu89" localSheetId="3" hidden="1">{#N/A,#N/A,FALSE,"Table of Contents";#N/A,#N/A,FALSE,"Overview";#N/A,#N/A,FALSE,"Data"}</definedName>
    <definedName name="____hu89" localSheetId="4" hidden="1">{#N/A,#N/A,FALSE,"Table of Contents";#N/A,#N/A,FALSE,"Overview";#N/A,#N/A,FALSE,"Data"}</definedName>
    <definedName name="____hu89" hidden="1">{#N/A,#N/A,FALSE,"Table of Contents";#N/A,#N/A,FALSE,"Overview";#N/A,#N/A,FALSE,"Data"}</definedName>
    <definedName name="____kyg867" localSheetId="3" hidden="1">{#N/A,#N/A,FALSE,"Table of Contents";#N/A,#N/A,FALSE,"Overview";#N/A,#N/A,FALSE,"Data"}</definedName>
    <definedName name="____kyg867" localSheetId="4" hidden="1">{#N/A,#N/A,FALSE,"Table of Contents";#N/A,#N/A,FALSE,"Overview";#N/A,#N/A,FALSE,"Data"}</definedName>
    <definedName name="____kyg867" hidden="1">{#N/A,#N/A,FALSE,"Table of Contents";#N/A,#N/A,FALSE,"Overview";#N/A,#N/A,FALSE,"Data"}</definedName>
    <definedName name="___fr4" localSheetId="3" hidden="1">{#N/A,#N/A,FALSE,"Table of Contents";#N/A,#N/A,FALSE,"Overview";#N/A,#N/A,FALSE,"Data"}</definedName>
    <definedName name="___fr4" localSheetId="4" hidden="1">{#N/A,#N/A,FALSE,"Table of Contents";#N/A,#N/A,FALSE,"Overview";#N/A,#N/A,FALSE,"Data"}</definedName>
    <definedName name="___fr4" hidden="1">{#N/A,#N/A,FALSE,"Table of Contents";#N/A,#N/A,FALSE,"Overview";#N/A,#N/A,FALSE,"Data"}</definedName>
    <definedName name="___hu89" localSheetId="3" hidden="1">{#N/A,#N/A,FALSE,"Table of Contents";#N/A,#N/A,FALSE,"Overview";#N/A,#N/A,FALSE,"Data"}</definedName>
    <definedName name="___hu89" localSheetId="4" hidden="1">{#N/A,#N/A,FALSE,"Table of Contents";#N/A,#N/A,FALSE,"Overview";#N/A,#N/A,FALSE,"Data"}</definedName>
    <definedName name="___hu89" hidden="1">{#N/A,#N/A,FALSE,"Table of Contents";#N/A,#N/A,FALSE,"Overview";#N/A,#N/A,FALSE,"Data"}</definedName>
    <definedName name="___kyg867" localSheetId="3" hidden="1">{#N/A,#N/A,FALSE,"Table of Contents";#N/A,#N/A,FALSE,"Overview";#N/A,#N/A,FALSE,"Data"}</definedName>
    <definedName name="___kyg867" localSheetId="4" hidden="1">{#N/A,#N/A,FALSE,"Table of Contents";#N/A,#N/A,FALSE,"Overview";#N/A,#N/A,FALSE,"Data"}</definedName>
    <definedName name="___kyg867" hidden="1">{#N/A,#N/A,FALSE,"Table of Contents";#N/A,#N/A,FALSE,"Overview";#N/A,#N/A,FALSE,"Data"}</definedName>
    <definedName name="__123Graph_A" localSheetId="3" hidden="1">'[1]U.S ILD'!$B$14:$F$14</definedName>
    <definedName name="__123Graph_A" localSheetId="4" hidden="1">'[1]U.S ILD'!$B$14:$F$14</definedName>
    <definedName name="__123Graph_A" hidden="1">'[2]U.S ILD'!$B$14:$F$14</definedName>
    <definedName name="__123Graph_ACURRENT" localSheetId="3" hidden="1">'[1]U.S ILD'!$B$14:$F$14</definedName>
    <definedName name="__123Graph_ACURRENT" localSheetId="4" hidden="1">'[1]U.S ILD'!$B$14:$F$14</definedName>
    <definedName name="__123Graph_ACURRENT" hidden="1">'[2]U.S ILD'!$B$14:$F$14</definedName>
    <definedName name="__123Graph_B" localSheetId="3" hidden="1">'[1]U.S ILD'!$B$32:$F$32</definedName>
    <definedName name="__123Graph_B" localSheetId="4" hidden="1">'[1]U.S ILD'!$B$32:$F$32</definedName>
    <definedName name="__123Graph_B" hidden="1">'[2]U.S ILD'!$B$32:$F$32</definedName>
    <definedName name="__123Graph_BCURRENT" localSheetId="3" hidden="1">'[1]U.S ILD'!$B$32:$F$32</definedName>
    <definedName name="__123Graph_BCURRENT" localSheetId="4" hidden="1">'[1]U.S ILD'!$B$32:$F$32</definedName>
    <definedName name="__123Graph_BCURRENT" hidden="1">'[2]U.S ILD'!$B$32:$F$32</definedName>
    <definedName name="__123Graph_X" localSheetId="3" hidden="1">'[1]U.S ILD'!$B$3:$F$3</definedName>
    <definedName name="__123Graph_X" localSheetId="4" hidden="1">'[1]U.S ILD'!$B$3:$F$3</definedName>
    <definedName name="__123Graph_X" hidden="1">'[2]U.S ILD'!$B$3:$F$3</definedName>
    <definedName name="__123Graph_XCURRENT" localSheetId="3" hidden="1">'[1]U.S ILD'!$B$3:$F$3</definedName>
    <definedName name="__123Graph_XCURRENT" localSheetId="4" hidden="1">'[1]U.S ILD'!$B$3:$F$3</definedName>
    <definedName name="__123Graph_XCURRENT" hidden="1">'[2]U.S ILD'!$B$3:$F$3</definedName>
    <definedName name="__FDS_HYPERLINK_TOGGLE_STATE__" hidden="1">"ON"</definedName>
    <definedName name="__fr4" localSheetId="3" hidden="1">{#N/A,#N/A,FALSE,"Table of Contents";#N/A,#N/A,FALSE,"Overview";#N/A,#N/A,FALSE,"Data"}</definedName>
    <definedName name="__fr4" localSheetId="4" hidden="1">{#N/A,#N/A,FALSE,"Table of Contents";#N/A,#N/A,FALSE,"Overview";#N/A,#N/A,FALSE,"Data"}</definedName>
    <definedName name="__fr4" hidden="1">{#N/A,#N/A,FALSE,"Table of Contents";#N/A,#N/A,FALSE,"Overview";#N/A,#N/A,FALSE,"Data"}</definedName>
    <definedName name="__hu89" localSheetId="3" hidden="1">{#N/A,#N/A,FALSE,"Table of Contents";#N/A,#N/A,FALSE,"Overview";#N/A,#N/A,FALSE,"Data"}</definedName>
    <definedName name="__hu89" localSheetId="4" hidden="1">{#N/A,#N/A,FALSE,"Table of Contents";#N/A,#N/A,FALSE,"Overview";#N/A,#N/A,FALSE,"Data"}</definedName>
    <definedName name="__hu89" hidden="1">{#N/A,#N/A,FALSE,"Table of Contents";#N/A,#N/A,FALSE,"Overview";#N/A,#N/A,FALSE,"Data"}</definedName>
    <definedName name="__kyg867" localSheetId="3" hidden="1">{#N/A,#N/A,FALSE,"Table of Contents";#N/A,#N/A,FALSE,"Overview";#N/A,#N/A,FALSE,"Data"}</definedName>
    <definedName name="__kyg867" localSheetId="4" hidden="1">{#N/A,#N/A,FALSE,"Table of Contents";#N/A,#N/A,FALSE,"Overview";#N/A,#N/A,FALSE,"Data"}</definedName>
    <definedName name="__kyg867" hidden="1">{#N/A,#N/A,FALSE,"Table of Contents";#N/A,#N/A,FALSE,"Overview";#N/A,#N/A,FALSE,"Data"}</definedName>
    <definedName name="_bdm.8E105F6FC5684E589F4F281BEF66075B.edm" hidden="1">#REF!</definedName>
    <definedName name="_DDD1" localSheetId="3" hidden="1">{#N/A,#N/A,TRUE,"Allacciamenti 5 anni";#N/A,#N/A,TRUE,"Carico 5 anni";#N/A,#N/A,TRUE,"Qualità a) 5 anni";#N/A,#N/A,TRUE,"Qualità b) 5 anni";#N/A,#N/A,TRUE,"Impatto ambientale 5 anni";#N/A,#N/A,TRUE,"Adeg. tecnico 5 anni"}</definedName>
    <definedName name="_DDD1" localSheetId="4" hidden="1">{#N/A,#N/A,TRUE,"Allacciamenti 5 anni";#N/A,#N/A,TRUE,"Carico 5 anni";#N/A,#N/A,TRUE,"Qualità a) 5 anni";#N/A,#N/A,TRUE,"Qualità b) 5 anni";#N/A,#N/A,TRUE,"Impatto ambientale 5 anni";#N/A,#N/A,TRUE,"Adeg. tecnico 5 anni"}</definedName>
    <definedName name="_DDD1" hidden="1">{#N/A,#N/A,TRUE,"Allacciamenti 5 anni";#N/A,#N/A,TRUE,"Carico 5 anni";#N/A,#N/A,TRUE,"Qualità a) 5 anni";#N/A,#N/A,TRUE,"Qualità b) 5 anni";#N/A,#N/A,TRUE,"Impatto ambientale 5 anni";#N/A,#N/A,TRUE,"Adeg. tecnico 5 anni"}</definedName>
    <definedName name="_fhf2" localSheetId="3" hidden="1">{#N/A,#N/A,FALSE,"CA";#N/A,#N/A,FALSE,"CN";#N/A,#N/A,FALSE,"Inv";#N/A,#N/A,FALSE,"Inv Acc";"Miguel_balance",#N/A,FALSE,"Bal";#N/A,#N/A,FALSE,"Plantilla";#N/A,#N/A,FALSE,"CA (2)";#N/A,#N/A,FALSE,"CN (2)"}</definedName>
    <definedName name="_fhf2" localSheetId="4" hidden="1">{#N/A,#N/A,FALSE,"CA";#N/A,#N/A,FALSE,"CN";#N/A,#N/A,FALSE,"Inv";#N/A,#N/A,FALSE,"Inv Acc";"Miguel_balance",#N/A,FALSE,"Bal";#N/A,#N/A,FALSE,"Plantilla";#N/A,#N/A,FALSE,"CA (2)";#N/A,#N/A,FALSE,"CN (2)"}</definedName>
    <definedName name="_fhf2" hidden="1">{#N/A,#N/A,FALSE,"CA";#N/A,#N/A,FALSE,"CN";#N/A,#N/A,FALSE,"Inv";#N/A,#N/A,FALSE,"Inv Acc";"Miguel_balance",#N/A,FALSE,"Bal";#N/A,#N/A,FALSE,"Plantilla";#N/A,#N/A,FALSE,"CA (2)";#N/A,#N/A,FALSE,"CN (2)"}</definedName>
    <definedName name="_Fill" hidden="1">#REF!</definedName>
    <definedName name="_fr4" localSheetId="3" hidden="1">{#N/A,#N/A,FALSE,"Table of Contents";#N/A,#N/A,FALSE,"Overview";#N/A,#N/A,FALSE,"Data"}</definedName>
    <definedName name="_fr4" localSheetId="4" hidden="1">{#N/A,#N/A,FALSE,"Table of Contents";#N/A,#N/A,FALSE,"Overview";#N/A,#N/A,FALSE,"Data"}</definedName>
    <definedName name="_fr4" hidden="1">{#N/A,#N/A,FALSE,"Table of Contents";#N/A,#N/A,FALSE,"Overview";#N/A,#N/A,FALSE,"Data"}</definedName>
    <definedName name="_GSRATES_1" hidden="1">"CF300001Invalid 20040101"</definedName>
    <definedName name="_GSRATES_COUNT" hidden="1">1</definedName>
    <definedName name="_hu89" localSheetId="3" hidden="1">{#N/A,#N/A,FALSE,"Table of Contents";#N/A,#N/A,FALSE,"Overview";#N/A,#N/A,FALSE,"Data"}</definedName>
    <definedName name="_hu89" localSheetId="4" hidden="1">{#N/A,#N/A,FALSE,"Table of Contents";#N/A,#N/A,FALSE,"Overview";#N/A,#N/A,FALSE,"Data"}</definedName>
    <definedName name="_hu89" hidden="1">{#N/A,#N/A,FALSE,"Table of Contents";#N/A,#N/A,FALSE,"Overview";#N/A,#N/A,FALSE,"Data"}</definedName>
    <definedName name="_Key1" hidden="1">#REF!</definedName>
    <definedName name="_Key2" localSheetId="3" hidden="1">'[3]Business Plan'!$B$26:$B$35</definedName>
    <definedName name="_Key2" localSheetId="4" hidden="1">'[3]Business Plan'!$B$26:$B$35</definedName>
    <definedName name="_Key2" hidden="1">'[4]Business Plan'!$B$26:$B$35</definedName>
    <definedName name="_kyg867" localSheetId="3" hidden="1">{#N/A,#N/A,FALSE,"Table of Contents";#N/A,#N/A,FALSE,"Overview";#N/A,#N/A,FALSE,"Data"}</definedName>
    <definedName name="_kyg867" localSheetId="4" hidden="1">{#N/A,#N/A,FALSE,"Table of Contents";#N/A,#N/A,FALSE,"Overview";#N/A,#N/A,FALSE,"Data"}</definedName>
    <definedName name="_kyg867" hidden="1">{#N/A,#N/A,FALSE,"Table of Contents";#N/A,#N/A,FALSE,"Overview";#N/A,#N/A,FALSE,"Data"}</definedName>
    <definedName name="_Order1" hidden="1">255</definedName>
    <definedName name="_Order2" hidden="1">255</definedName>
    <definedName name="_Q5" localSheetId="3" hidden="1">{#N/A,#N/A,FALSE,"CA";#N/A,#N/A,FALSE,"CN";#N/A,#N/A,FALSE,"Inv";#N/A,#N/A,FALSE,"Inv Acc";"Miguel_balance",#N/A,FALSE,"Bal";#N/A,#N/A,FALSE,"Plantilla";#N/A,#N/A,FALSE,"CA (2)";#N/A,#N/A,FALSE,"CN (2)"}</definedName>
    <definedName name="_Q5" localSheetId="4" hidden="1">{#N/A,#N/A,FALSE,"CA";#N/A,#N/A,FALSE,"CN";#N/A,#N/A,FALSE,"Inv";#N/A,#N/A,FALSE,"Inv Acc";"Miguel_balance",#N/A,FALSE,"Bal";#N/A,#N/A,FALSE,"Plantilla";#N/A,#N/A,FALSE,"CA (2)";#N/A,#N/A,FALSE,"CN (2)"}</definedName>
    <definedName name="_Q5" hidden="1">{#N/A,#N/A,FALSE,"CA";#N/A,#N/A,FALSE,"CN";#N/A,#N/A,FALSE,"Inv";#N/A,#N/A,FALSE,"Inv Acc";"Miguel_balance",#N/A,FALSE,"Bal";#N/A,#N/A,FALSE,"Plantilla";#N/A,#N/A,FALSE,"CA (2)";#N/A,#N/A,FALSE,"CN (2)"}</definedName>
    <definedName name="_Sort" hidden="1">#REF!</definedName>
    <definedName name="_Table2_In1" localSheetId="3" hidden="1">#REF!</definedName>
    <definedName name="_Table2_In1" localSheetId="4" hidden="1">#REF!</definedName>
    <definedName name="_Table2_In1" hidden="1">#REF!</definedName>
    <definedName name="_Table2_Out" localSheetId="3" hidden="1">#REF!</definedName>
    <definedName name="_Table2_Out" localSheetId="4" hidden="1">#REF!</definedName>
    <definedName name="_Table2_Out" hidden="1">#REF!</definedName>
    <definedName name="A" localSheetId="3" hidden="1">{"Area1",#N/A,TRUE,"Obiettivo";"Area2",#N/A,TRUE,"Dati per Direzione"}</definedName>
    <definedName name="A" localSheetId="4" hidden="1">{"Area1",#N/A,TRUE,"Obiettivo";"Area2",#N/A,TRUE,"Dati per Direzione"}</definedName>
    <definedName name="A" hidden="1">{"Area1",#N/A,TRUE,"Obiettivo";"Area2",#N/A,TRUE,"Dati per Direzione"}</definedName>
    <definedName name="aa" localSheetId="3" hidden="1">{#N/A,#N/A,FALSE,"Table of Contents";#N/A,#N/A,FALSE,"Overview";#N/A,#N/A,FALSE,"Data"}</definedName>
    <definedName name="aa" localSheetId="4" hidden="1">{#N/A,#N/A,FALSE,"Table of Contents";#N/A,#N/A,FALSE,"Overview";#N/A,#N/A,FALSE,"Data"}</definedName>
    <definedName name="aa" hidden="1">{#N/A,#N/A,FALSE,"Table of Contents";#N/A,#N/A,FALSE,"Overview";#N/A,#N/A,FALSE,"Data"}</definedName>
    <definedName name="AAA_DOCTOPS" hidden="1">"AAA_SET"</definedName>
    <definedName name="AAA_duser" hidden="1">"OFF"</definedName>
    <definedName name="aaaaaaaaaaaaaaaaaaaaa" localSheetId="3" hidden="1">{#N/A,#N/A,TRUE,"Allacciamenti 5 anni";#N/A,#N/A,TRUE,"Carico 5 anni";#N/A,#N/A,TRUE,"Qualità a) 5 anni";#N/A,#N/A,TRUE,"Qualità b) 5 anni";#N/A,#N/A,TRUE,"Impatto ambientale 5 anni";#N/A,#N/A,TRUE,"Adeg. tecnico 5 anni"}</definedName>
    <definedName name="aaaaaaaaaaaaaaaaaaaaa" localSheetId="4" hidden="1">{#N/A,#N/A,TRUE,"Allacciamenti 5 anni";#N/A,#N/A,TRUE,"Carico 5 anni";#N/A,#N/A,TRUE,"Qualità a) 5 anni";#N/A,#N/A,TRUE,"Qualità b) 5 anni";#N/A,#N/A,TRUE,"Impatto ambientale 5 anni";#N/A,#N/A,TRUE,"Adeg. tecnico 5 anni"}</definedName>
    <definedName name="aaaaaaaaaaaaaaaaaaaaa" hidden="1">{#N/A,#N/A,TRUE,"Allacciamenti 5 anni";#N/A,#N/A,TRUE,"Carico 5 anni";#N/A,#N/A,TRUE,"Qualità a) 5 anni";#N/A,#N/A,TRUE,"Qualità b) 5 anni";#N/A,#N/A,TRUE,"Impatto ambientale 5 anni";#N/A,#N/A,TRUE,"Adeg. tecnico 5 anni"}</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#REF!</definedName>
    <definedName name="AccessDatabase" hidden="1">"D:\Sis\WIND_NETWORK\ANNO 2003\Consuntivi\DETTAGLIO ATTIVITA.mdb"</definedName>
    <definedName name="afsda" localSheetId="3" hidden="1">{#N/A,#N/A,FALSE,"Antony Financials";#N/A,#N/A,FALSE,"Cowboy Financials";#N/A,#N/A,FALSE,"Combined";#N/A,#N/A,FALSE,"Valuematrix";#N/A,#N/A,FALSE,"DCFAntony";#N/A,#N/A,FALSE,"DCFCowboy";#N/A,#N/A,FALSE,"DCFCombined"}</definedName>
    <definedName name="afsda" localSheetId="4" hidden="1">{#N/A,#N/A,FALSE,"Antony Financials";#N/A,#N/A,FALSE,"Cowboy Financials";#N/A,#N/A,FALSE,"Combined";#N/A,#N/A,FALSE,"Valuematrix";#N/A,#N/A,FALSE,"DCFAntony";#N/A,#N/A,FALSE,"DCFCowboy";#N/A,#N/A,FALSE,"DCFCombined"}</definedName>
    <definedName name="afsda" hidden="1">{#N/A,#N/A,FALSE,"Antony Financials";#N/A,#N/A,FALSE,"Cowboy Financials";#N/A,#N/A,FALSE,"Combined";#N/A,#N/A,FALSE,"Valuematrix";#N/A,#N/A,FALSE,"DCFAntony";#N/A,#N/A,FALSE,"DCFCowboy";#N/A,#N/A,FALSE,"DCFCombined"}</definedName>
    <definedName name="anscount" hidden="1">16</definedName>
    <definedName name="aprile" localSheetId="3" hidden="1">{"Area1",#N/A,TRUE,"Obiettivo";"Area2",#N/A,TRUE,"Dati per Direzione"}</definedName>
    <definedName name="aprile" localSheetId="4" hidden="1">{"Area1",#N/A,TRUE,"Obiettivo";"Area2",#N/A,TRUE,"Dati per Direzione"}</definedName>
    <definedName name="aprile" hidden="1">{"Area1",#N/A,TRUE,"Obiettivo";"Area2",#N/A,TRUE,"Dati per Direzione"}</definedName>
    <definedName name="aq" localSheetId="3" hidden="1">{#N/A,#N/A,FALSE,"FRPRD"}</definedName>
    <definedName name="aq" localSheetId="4" hidden="1">{#N/A,#N/A,FALSE,"FRPRD"}</definedName>
    <definedName name="aq" hidden="1">{#N/A,#N/A,FALSE,"FRPRD"}</definedName>
    <definedName name="_xlnm.Print_Area" localSheetId="2">'1-Acuerdo de Agrupación'!$A$1:$K$63</definedName>
    <definedName name="ASAS" localSheetId="3" hidden="1">{"Area1",#N/A,TRUE,"Obiettivo";"Area2",#N/A,TRUE,"Dati per Direzione"}</definedName>
    <definedName name="ASAS" localSheetId="4" hidden="1">{"Area1",#N/A,TRUE,"Obiettivo";"Area2",#N/A,TRUE,"Dati per Direzione"}</definedName>
    <definedName name="ASAS" hidden="1">{"Area1",#N/A,TRUE,"Obiettivo";"Area2",#N/A,TRUE,"Dati per Direzione"}</definedName>
    <definedName name="asdsad" localSheetId="3" hidden="1">{#N/A,#N/A,TRUE,"Allacciamenti 5 anni";#N/A,#N/A,TRUE,"Carico 5 anni";#N/A,#N/A,TRUE,"Qualità a) 5 anni";#N/A,#N/A,TRUE,"Qualità b) 5 anni";#N/A,#N/A,TRUE,"Impatto ambientale 5 anni";#N/A,#N/A,TRUE,"Adeg. tecnico 5 anni"}</definedName>
    <definedName name="asdsad" localSheetId="4" hidden="1">{#N/A,#N/A,TRUE,"Allacciamenti 5 anni";#N/A,#N/A,TRUE,"Carico 5 anni";#N/A,#N/A,TRUE,"Qualità a) 5 anni";#N/A,#N/A,TRUE,"Qualità b) 5 anni";#N/A,#N/A,TRUE,"Impatto ambientale 5 anni";#N/A,#N/A,TRUE,"Adeg. tecnico 5 anni"}</definedName>
    <definedName name="asdsad" hidden="1">{#N/A,#N/A,TRUE,"Allacciamenti 5 anni";#N/A,#N/A,TRUE,"Carico 5 anni";#N/A,#N/A,TRUE,"Qualità a) 5 anni";#N/A,#N/A,TRUE,"Qualità b) 5 anni";#N/A,#N/A,TRUE,"Impatto ambientale 5 anni";#N/A,#N/A,TRUE,"Adeg. tecnico 5 anni"}</definedName>
    <definedName name="AUNA" localSheetId="3" hidden="1">{"Informes",#N/A,FALSE,"CA";"Informes",#N/A,FALSE,"CN";"Informes",#N/A,FALSE,"INVERSIONES";"Informes",#N/A,FALSE,"CN Oficial";"Informes",#N/A,FALSE,"CA Oficial";"Informes",#N/A,FALSE,"Res Datos Areas"}</definedName>
    <definedName name="AUNA" localSheetId="4" hidden="1">{"Informes",#N/A,FALSE,"CA";"Informes",#N/A,FALSE,"CN";"Informes",#N/A,FALSE,"INVERSIONES";"Informes",#N/A,FALSE,"CN Oficial";"Informes",#N/A,FALSE,"CA Oficial";"Informes",#N/A,FALSE,"Res Datos Areas"}</definedName>
    <definedName name="AUNA" hidden="1">{"Informes",#N/A,FALSE,"CA";"Informes",#N/A,FALSE,"CN";"Informes",#N/A,FALSE,"INVERSIONES";"Informes",#N/A,FALSE,"CN Oficial";"Informes",#N/A,FALSE,"CA Oficial";"Informes",#N/A,FALSE,"Res Datos Areas"}</definedName>
    <definedName name="b" localSheetId="3" hidden="1">{#N/A,#N/A,FALSE,"F-YLDS";#N/A,#N/A,FALSE,"ASP";#N/A,#N/A,FALSE,"FRPRD"}</definedName>
    <definedName name="b" localSheetId="4" hidden="1">{#N/A,#N/A,FALSE,"F-YLDS";#N/A,#N/A,FALSE,"ASP";#N/A,#N/A,FALSE,"FRPRD"}</definedName>
    <definedName name="b" hidden="1">{#N/A,#N/A,FALSE,"F-YLDS";#N/A,#N/A,FALSE,"ASP";#N/A,#N/A,FALSE,"FRPRD"}</definedName>
    <definedName name="bb" localSheetId="3" hidden="1">{#N/A,#N/A,FALSE,"Table of Contents";#N/A,#N/A,FALSE,"Overview";#N/A,#N/A,FALSE,"Data"}</definedName>
    <definedName name="bb" localSheetId="4" hidden="1">{#N/A,#N/A,FALSE,"Table of Contents";#N/A,#N/A,FALSE,"Overview";#N/A,#N/A,FALSE,"Data"}</definedName>
    <definedName name="bb" hidden="1">{#N/A,#N/A,FALSE,"Table of Contents";#N/A,#N/A,FALSE,"Overview";#N/A,#N/A,FALSE,"Data"}</definedName>
    <definedName name="bb_M0FDOTAzRTVBMTZBNDc2RE" hidden="1">#REF!</definedName>
    <definedName name="bb_MTk0NDE5QTI2NTVBNDM0Mz" localSheetId="3" hidden="1">#REF!</definedName>
    <definedName name="bb_MTk0NDE5QTI2NTVBNDM0Mz" localSheetId="4" hidden="1">#REF!</definedName>
    <definedName name="bb_MTk0NDE5QTI2NTVBNDM0Mz" hidden="1">#REF!</definedName>
    <definedName name="bb_RTRDMjFDM0I3NzRDNDAxQT" localSheetId="3" hidden="1">#REF!</definedName>
    <definedName name="bb_RTRDMjFDM0I3NzRDNDAxQT" localSheetId="4" hidden="1">#REF!</definedName>
    <definedName name="bb_RTRDMjFDM0I3NzRDNDAxQT" hidden="1">#REF!</definedName>
    <definedName name="bbb" localSheetId="3" hidden="1">{#N/A,#N/A,TRUE,"Allacciamenti 5 anni";#N/A,#N/A,TRUE,"Carico 5 anni";#N/A,#N/A,TRUE,"Qualità a) 5 anni";#N/A,#N/A,TRUE,"Qualità b) 5 anni";#N/A,#N/A,TRUE,"Impatto ambientale 5 anni";#N/A,#N/A,TRUE,"Adeg. tecnico 5 anni"}</definedName>
    <definedName name="bbb" localSheetId="4" hidden="1">{#N/A,#N/A,TRUE,"Allacciamenti 5 anni";#N/A,#N/A,TRUE,"Carico 5 anni";#N/A,#N/A,TRUE,"Qualità a) 5 anni";#N/A,#N/A,TRUE,"Qualità b) 5 anni";#N/A,#N/A,TRUE,"Impatto ambientale 5 anni";#N/A,#N/A,TRUE,"Adeg. tecnico 5 anni"}</definedName>
    <definedName name="bbb" hidden="1">{#N/A,#N/A,TRUE,"Allacciamenti 5 anni";#N/A,#N/A,TRUE,"Carico 5 anni";#N/A,#N/A,TRUE,"Qualità a) 5 anni";#N/A,#N/A,TRUE,"Qualità b) 5 anni";#N/A,#N/A,TRUE,"Impatto ambientale 5 anni";#N/A,#N/A,TRUE,"Adeg. tecnico 5 anni"}</definedName>
    <definedName name="belnew" localSheetId="3" hidden="1">{"IS",#N/A,FALSE,"IS";"RPTIS",#N/A,FALSE,"RPTIS";"STATS",#N/A,FALSE,"STATS";"CELL",#N/A,FALSE,"CELL";"BS",#N/A,FALSE,"BS"}</definedName>
    <definedName name="belnew" localSheetId="4" hidden="1">{"IS",#N/A,FALSE,"IS";"RPTIS",#N/A,FALSE,"RPTIS";"STATS",#N/A,FALSE,"STATS";"CELL",#N/A,FALSE,"CELL";"BS",#N/A,FALSE,"BS"}</definedName>
    <definedName name="belnew" hidden="1">{"IS",#N/A,FALSE,"IS";"RPTIS",#N/A,FALSE,"RPTIS";"STATS",#N/A,FALSE,"STATS";"CELL",#N/A,FALSE,"CELL";"BS",#N/A,FALSE,"BS"}</definedName>
    <definedName name="budget" localSheetId="3" hidden="1">{#N/A,#N/A,TRUE,"Allacciamenti 5 anni";#N/A,#N/A,TRUE,"Carico 5 anni";#N/A,#N/A,TRUE,"Qualità a) 5 anni";#N/A,#N/A,TRUE,"Qualità b) 5 anni";#N/A,#N/A,TRUE,"Impatto ambientale 5 anni";#N/A,#N/A,TRUE,"Adeg. tecnico 5 anni"}</definedName>
    <definedName name="budget" localSheetId="4" hidden="1">{#N/A,#N/A,TRUE,"Allacciamenti 5 anni";#N/A,#N/A,TRUE,"Carico 5 anni";#N/A,#N/A,TRUE,"Qualità a) 5 anni";#N/A,#N/A,TRUE,"Qualità b) 5 anni";#N/A,#N/A,TRUE,"Impatto ambientale 5 anni";#N/A,#N/A,TRUE,"Adeg. tecnico 5 anni"}</definedName>
    <definedName name="budget" hidden="1">{#N/A,#N/A,TRUE,"Allacciamenti 5 anni";#N/A,#N/A,TRUE,"Carico 5 anni";#N/A,#N/A,TRUE,"Qualità a) 5 anni";#N/A,#N/A,TRUE,"Qualità b) 5 anni";#N/A,#N/A,TRUE,"Impatto ambientale 5 anni";#N/A,#N/A,TRUE,"Adeg. tecnico 5 anni"}</definedName>
    <definedName name="caca"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caca" localSheetId="4"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caca"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caccc" localSheetId="3" hidden="1">{#N/A,#N/A,FALSE,"Antony Financials";#N/A,#N/A,FALSE,"Cowboy Financials";#N/A,#N/A,FALSE,"Combined";#N/A,#N/A,FALSE,"Valuematrix";#N/A,#N/A,FALSE,"DCFAntony";#N/A,#N/A,FALSE,"DCFCowboy";#N/A,#N/A,FALSE,"DCFCombined"}</definedName>
    <definedName name="caccc" localSheetId="4" hidden="1">{#N/A,#N/A,FALSE,"Antony Financials";#N/A,#N/A,FALSE,"Cowboy Financials";#N/A,#N/A,FALSE,"Combined";#N/A,#N/A,FALSE,"Valuematrix";#N/A,#N/A,FALSE,"DCFAntony";#N/A,#N/A,FALSE,"DCFCowboy";#N/A,#N/A,FALSE,"DCFCombined"}</definedName>
    <definedName name="caccc" hidden="1">{#N/A,#N/A,FALSE,"Antony Financials";#N/A,#N/A,FALSE,"Cowboy Financials";#N/A,#N/A,FALSE,"Combined";#N/A,#N/A,FALSE,"Valuematrix";#N/A,#N/A,FALSE,"DCFAntony";#N/A,#N/A,FALSE,"DCFCowboy";#N/A,#N/A,FALSE,"DCFCombined"}</definedName>
    <definedName name="casdc" localSheetId="3" hidden="1">{"Employee Efficiency",#N/A,FALSE,"Benchmarking"}</definedName>
    <definedName name="casdc" localSheetId="4" hidden="1">{"Employee Efficiency",#N/A,FALSE,"Benchmarking"}</definedName>
    <definedName name="casdc" hidden="1">{"Employee Efficiency",#N/A,FALSE,"Benchmarking"}</definedName>
    <definedName name="cb_sChart41E9A35_opts" hidden="1">"1, 9, 1, False, 2, False, False, , 0, False, True, 1, 1"</definedName>
    <definedName name="CBWorkbookPriority" hidden="1">-1248133618</definedName>
    <definedName name="cc" localSheetId="3" hidden="1">{#N/A,#N/A,FALSE,"Table of Contents";#N/A,#N/A,FALSE,"Overview";#N/A,#N/A,FALSE,"Data"}</definedName>
    <definedName name="cc" localSheetId="4" hidden="1">{#N/A,#N/A,FALSE,"Table of Contents";#N/A,#N/A,FALSE,"Overview";#N/A,#N/A,FALSE,"Data"}</definedName>
    <definedName name="cc" hidden="1">{#N/A,#N/A,FALSE,"Table of Contents";#N/A,#N/A,FALSE,"Overview";#N/A,#N/A,FALSE,"Data"}</definedName>
    <definedName name="cccc" localSheetId="3" hidden="1">{#N/A,#N/A,FALSE,"CreditStat";#N/A,#N/A,FALSE,"SPbrkup";#N/A,#N/A,FALSE,"MerSPsyn";#N/A,#N/A,FALSE,"MerSPwKCsyn";#N/A,#N/A,FALSE,"MerSPwKCsyn (2)";#N/A,#N/A,FALSE,"CreditStat (2)"}</definedName>
    <definedName name="cccc" localSheetId="4" hidden="1">{#N/A,#N/A,FALSE,"CreditStat";#N/A,#N/A,FALSE,"SPbrkup";#N/A,#N/A,FALSE,"MerSPsyn";#N/A,#N/A,FALSE,"MerSPwKCsyn";#N/A,#N/A,FALSE,"MerSPwKCsyn (2)";#N/A,#N/A,FALSE,"CreditStat (2)"}</definedName>
    <definedName name="cccc" hidden="1">{#N/A,#N/A,FALSE,"CreditStat";#N/A,#N/A,FALSE,"SPbrkup";#N/A,#N/A,FALSE,"MerSPsyn";#N/A,#N/A,FALSE,"MerSPwKCsyn";#N/A,#N/A,FALSE,"MerSPwKCsyn (2)";#N/A,#N/A,FALSE,"CreditStat (2)"}</definedName>
    <definedName name="cd" localSheetId="3" hidden="1">{#N/A,#N/A,FALSE,"FRPRD"}</definedName>
    <definedName name="cd" localSheetId="4" hidden="1">{#N/A,#N/A,FALSE,"FRPRD"}</definedName>
    <definedName name="cd" hidden="1">{#N/A,#N/A,FALSE,"FRPRD"}</definedName>
    <definedName name="cdcas"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dcas"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dcas"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dsc" localSheetId="3" hidden="1">{"orixcsc",#N/A,FALSE,"ORIX CSC";"orixcsc2",#N/A,FALSE,"ORIX CSC"}</definedName>
    <definedName name="cdsc" localSheetId="4" hidden="1">{"orixcsc",#N/A,FALSE,"ORIX CSC";"orixcsc2",#N/A,FALSE,"ORIX CSC"}</definedName>
    <definedName name="cdsc" hidden="1">{"orixcsc",#N/A,FALSE,"ORIX CSC";"orixcsc2",#N/A,FALSE,"ORIX CSC"}</definedName>
    <definedName name="Chart2_Label_2" localSheetId="3" hidden="1">[5]GSChartLabels!$B$1:$B$4</definedName>
    <definedName name="Chart2_Label_2" localSheetId="4" hidden="1">[5]GSChartLabels!$B$1:$B$4</definedName>
    <definedName name="Chart2_Label_2" hidden="1">[6]GSChartLabels!$B$1:$B$4</definedName>
    <definedName name="Chart3_Label_2" localSheetId="3" hidden="1">[5]GSChartLabels!$A$1:$A$9</definedName>
    <definedName name="Chart3_Label_2" localSheetId="4" hidden="1">[5]GSChartLabels!$A$1:$A$9</definedName>
    <definedName name="Chart3_Label_2" hidden="1">[6]GSChartLabels!$A$1:$A$9</definedName>
    <definedName name="coun" localSheetId="3" hidden="1">{#N/A,#N/A,FALSE,"Assessment";#N/A,#N/A,FALSE,"Staffing";#N/A,#N/A,FALSE,"Hires";#N/A,#N/A,FALSE,"Assumptions"}</definedName>
    <definedName name="coun" localSheetId="4" hidden="1">{#N/A,#N/A,FALSE,"Assessment";#N/A,#N/A,FALSE,"Staffing";#N/A,#N/A,FALSE,"Hires";#N/A,#N/A,FALSE,"Assumptions"}</definedName>
    <definedName name="coun" hidden="1">{#N/A,#N/A,FALSE,"Assessment";#N/A,#N/A,FALSE,"Staffing";#N/A,#N/A,FALSE,"Hires";#N/A,#N/A,FALSE,"Assumptions"}</definedName>
    <definedName name="COUNT2" localSheetId="3" hidden="1">{#N/A,#N/A,FALSE,"Assessment";#N/A,#N/A,FALSE,"Staffing";#N/A,#N/A,FALSE,"Hires";#N/A,#N/A,FALSE,"Assumptions"}</definedName>
    <definedName name="COUNT2" localSheetId="4" hidden="1">{#N/A,#N/A,FALSE,"Assessment";#N/A,#N/A,FALSE,"Staffing";#N/A,#N/A,FALSE,"Hires";#N/A,#N/A,FALSE,"Assumptions"}</definedName>
    <definedName name="COUNT2" hidden="1">{#N/A,#N/A,FALSE,"Assessment";#N/A,#N/A,FALSE,"Staffing";#N/A,#N/A,FALSE,"Hires";#N/A,#N/A,FALSE,"Assumptions"}</definedName>
    <definedName name="COUNTRY" localSheetId="3" hidden="1">{#N/A,#N/A,FALSE,"Assessment";#N/A,#N/A,FALSE,"Staffing";#N/A,#N/A,FALSE,"Hires";#N/A,#N/A,FALSE,"Assumptions"}</definedName>
    <definedName name="COUNTRY" localSheetId="4" hidden="1">{#N/A,#N/A,FALSE,"Assessment";#N/A,#N/A,FALSE,"Staffing";#N/A,#N/A,FALSE,"Hires";#N/A,#N/A,FALSE,"Assumptions"}</definedName>
    <definedName name="COUNTRY" hidden="1">{#N/A,#N/A,FALSE,"Assessment";#N/A,#N/A,FALSE,"Staffing";#N/A,#N/A,FALSE,"Hires";#N/A,#N/A,FALSE,"Assumptions"}</definedName>
    <definedName name="d" localSheetId="3" hidden="1">{#N/A,#N/A,FALSE,"F-YLDS";#N/A,#N/A,FALSE,"ASP";#N/A,#N/A,FALSE,"FRPRD"}</definedName>
    <definedName name="d" localSheetId="4" hidden="1">{#N/A,#N/A,FALSE,"F-YLDS";#N/A,#N/A,FALSE,"ASP";#N/A,#N/A,FALSE,"FRPRD"}</definedName>
    <definedName name="d" hidden="1">{#N/A,#N/A,FALSE,"F-YLDS";#N/A,#N/A,FALSE,"ASP";#N/A,#N/A,FALSE,"FRPRD"}</definedName>
    <definedName name="daaqfq" localSheetId="3" hidden="1">{"Tarifica91",#N/A,FALSE,"Tariffs";"Tarifica92",#N/A,FALSE,"Tariffs";"Tarifica93",#N/A,FALSE,"Tariffs";"Tarifica94",#N/A,FALSE,"Tariffs";"Tarifica95",#N/A,FALSE,"Tariffs";"Tarifica96",#N/A,FALSE,"Tariffs"}</definedName>
    <definedName name="daaqfq" localSheetId="4" hidden="1">{"Tarifica91",#N/A,FALSE,"Tariffs";"Tarifica92",#N/A,FALSE,"Tariffs";"Tarifica93",#N/A,FALSE,"Tariffs";"Tarifica94",#N/A,FALSE,"Tariffs";"Tarifica95",#N/A,FALSE,"Tariffs";"Tarifica96",#N/A,FALSE,"Tariffs"}</definedName>
    <definedName name="daaqfq" hidden="1">{"Tarifica91",#N/A,FALSE,"Tariffs";"Tarifica92",#N/A,FALSE,"Tariffs";"Tarifica93",#N/A,FALSE,"Tariffs";"Tarifica94",#N/A,FALSE,"Tariffs";"Tarifica95",#N/A,FALSE,"Tariffs";"Tarifica96",#N/A,FALSE,"Tariffs"}</definedName>
    <definedName name="dcc" localSheetId="3" hidden="1">{"mgmt forecast",#N/A,FALSE,"Mgmt Forecast";"dcf table",#N/A,FALSE,"Mgmt Forecast";"sensitivity",#N/A,FALSE,"Mgmt Forecast";"table inputs",#N/A,FALSE,"Mgmt Forecast";"calculations",#N/A,FALSE,"Mgmt Forecast"}</definedName>
    <definedName name="dcc" localSheetId="4" hidden="1">{"mgmt forecast",#N/A,FALSE,"Mgmt Forecast";"dcf table",#N/A,FALSE,"Mgmt Forecast";"sensitivity",#N/A,FALSE,"Mgmt Forecast";"table inputs",#N/A,FALSE,"Mgmt Forecast";"calculations",#N/A,FALSE,"Mgmt Forecast"}</definedName>
    <definedName name="dcc" hidden="1">{"mgmt forecast",#N/A,FALSE,"Mgmt Forecast";"dcf table",#N/A,FALSE,"Mgmt Forecast";"sensitivity",#N/A,FALSE,"Mgmt Forecast";"table inputs",#N/A,FALSE,"Mgmt Forecast";"calculations",#N/A,FALSE,"Mgmt Forecast"}</definedName>
    <definedName name="DD" localSheetId="3" hidden="1">{#N/A,#N/A,TRUE,"Allacciamenti 5 anni";#N/A,#N/A,TRUE,"Carico 5 anni";#N/A,#N/A,TRUE,"Qualità a) 5 anni";#N/A,#N/A,TRUE,"Qualità b) 5 anni";#N/A,#N/A,TRUE,"Impatto ambientale 5 anni";#N/A,#N/A,TRUE,"Adeg. tecnico 5 anni"}</definedName>
    <definedName name="DD" localSheetId="4" hidden="1">{#N/A,#N/A,TRUE,"Allacciamenti 5 anni";#N/A,#N/A,TRUE,"Carico 5 anni";#N/A,#N/A,TRUE,"Qualità a) 5 anni";#N/A,#N/A,TRUE,"Qualità b) 5 anni";#N/A,#N/A,TRUE,"Impatto ambientale 5 anni";#N/A,#N/A,TRUE,"Adeg. tecnico 5 anni"}</definedName>
    <definedName name="DD" hidden="1">{#N/A,#N/A,TRUE,"Allacciamenti 5 anni";#N/A,#N/A,TRUE,"Carico 5 anni";#N/A,#N/A,TRUE,"Qualità a) 5 anni";#N/A,#N/A,TRUE,"Qualità b) 5 anni";#N/A,#N/A,TRUE,"Impatto ambientale 5 anni";#N/A,#N/A,TRUE,"Adeg. tecnico 5 anni"}</definedName>
    <definedName name="DDD" localSheetId="3" hidden="1">{#N/A,#N/A,TRUE,"Allacciamenti 5 anni";#N/A,#N/A,TRUE,"Carico 5 anni";#N/A,#N/A,TRUE,"Qualità a) 5 anni";#N/A,#N/A,TRUE,"Qualità b) 5 anni";#N/A,#N/A,TRUE,"Impatto ambientale 5 anni";#N/A,#N/A,TRUE,"Adeg. tecnico 5 anni"}</definedName>
    <definedName name="DDD" localSheetId="4" hidden="1">{#N/A,#N/A,TRUE,"Allacciamenti 5 anni";#N/A,#N/A,TRUE,"Carico 5 anni";#N/A,#N/A,TRUE,"Qualità a) 5 anni";#N/A,#N/A,TRUE,"Qualità b) 5 anni";#N/A,#N/A,TRUE,"Impatto ambientale 5 anni";#N/A,#N/A,TRUE,"Adeg. tecnico 5 anni"}</definedName>
    <definedName name="DDD" hidden="1">{#N/A,#N/A,TRUE,"Allacciamenti 5 anni";#N/A,#N/A,TRUE,"Carico 5 anni";#N/A,#N/A,TRUE,"Qualità a) 5 anni";#N/A,#N/A,TRUE,"Qualità b) 5 anni";#N/A,#N/A,TRUE,"Impatto ambientale 5 anni";#N/A,#N/A,TRUE,"Adeg. tecnico 5 anni"}</definedName>
    <definedName name="dddd" localSheetId="3" hidden="1">{"'Scheda bianca'!$A$1:$L$42"}</definedName>
    <definedName name="dddd" localSheetId="4" hidden="1">{"'Scheda bianca'!$A$1:$L$42"}</definedName>
    <definedName name="dddd" hidden="1">{"'Scheda bianca'!$A$1:$L$42"}</definedName>
    <definedName name="dddddd" localSheetId="3" hidden="1">{#N/A,#N/A,TRUE,"Allacciamenti 5 anni";#N/A,#N/A,TRUE,"Carico 5 anni";#N/A,#N/A,TRUE,"Qualità a) 5 anni";#N/A,#N/A,TRUE,"Qualità b) 5 anni";#N/A,#N/A,TRUE,"Impatto ambientale 5 anni";#N/A,#N/A,TRUE,"Adeg. tecnico 5 anni"}</definedName>
    <definedName name="dddddd" localSheetId="4" hidden="1">{#N/A,#N/A,TRUE,"Allacciamenti 5 anni";#N/A,#N/A,TRUE,"Carico 5 anni";#N/A,#N/A,TRUE,"Qualità a) 5 anni";#N/A,#N/A,TRUE,"Qualità b) 5 anni";#N/A,#N/A,TRUE,"Impatto ambientale 5 anni";#N/A,#N/A,TRUE,"Adeg. tecnico 5 anni"}</definedName>
    <definedName name="dddddd" hidden="1">{#N/A,#N/A,TRUE,"Allacciamenti 5 anni";#N/A,#N/A,TRUE,"Carico 5 anni";#N/A,#N/A,TRUE,"Qualità a) 5 anni";#N/A,#N/A,TRUE,"Qualità b) 5 anni";#N/A,#N/A,TRUE,"Impatto ambientale 5 anni";#N/A,#N/A,TRUE,"Adeg. tecnico 5 anni"}</definedName>
    <definedName name="df" localSheetId="3" hidden="1">{#N/A,#N/A,FALSE,"FRPRD"}</definedName>
    <definedName name="df" localSheetId="4" hidden="1">{#N/A,#N/A,FALSE,"FRPRD"}</definedName>
    <definedName name="df" hidden="1">{#N/A,#N/A,FALSE,"FRPRD"}</definedName>
    <definedName name="dfadf" localSheetId="3" hidden="1">{"Line Efficiency",#N/A,FALSE,"Benchmarking"}</definedName>
    <definedName name="dfadf" localSheetId="4" hidden="1">{"Line Efficiency",#N/A,FALSE,"Benchmarking"}</definedName>
    <definedName name="dfadf" hidden="1">{"Line Efficiency",#N/A,FALSE,"Benchmarking"}</definedName>
    <definedName name="dfadfa" localSheetId="3" hidden="1">{#N/A,#N/A,FALSE,"Spain MKT";#N/A,#N/A,FALSE,"Assumptions";#N/A,#N/A,FALSE,"Adve";#N/A,#N/A,FALSE,"E-Commerce";#N/A,#N/A,FALSE,"Opex";#N/A,#N/A,FALSE,"P&amp;L";#N/A,#N/A,FALSE,"FCF &amp; DCF"}</definedName>
    <definedName name="dfadfa" localSheetId="4" hidden="1">{#N/A,#N/A,FALSE,"Spain MKT";#N/A,#N/A,FALSE,"Assumptions";#N/A,#N/A,FALSE,"Adve";#N/A,#N/A,FALSE,"E-Commerce";#N/A,#N/A,FALSE,"Opex";#N/A,#N/A,FALSE,"P&amp;L";#N/A,#N/A,FALSE,"FCF &amp; DCF"}</definedName>
    <definedName name="dfadfa" hidden="1">{#N/A,#N/A,FALSE,"Spain MKT";#N/A,#N/A,FALSE,"Assumptions";#N/A,#N/A,FALSE,"Adve";#N/A,#N/A,FALSE,"E-Commerce";#N/A,#N/A,FALSE,"Opex";#N/A,#N/A,FALSE,"P&amp;L";#N/A,#N/A,FALSE,"FCF &amp; DCF"}</definedName>
    <definedName name="dfaf" localSheetId="3" hidden="1">{"cap_structure",#N/A,FALSE,"Graph-Mkt Cap";"price",#N/A,FALSE,"Graph-Price";"ebit",#N/A,FALSE,"Graph-EBITDA";"ebitda",#N/A,FALSE,"Graph-EBITDA"}</definedName>
    <definedName name="dfaf" localSheetId="4" hidden="1">{"cap_structure",#N/A,FALSE,"Graph-Mkt Cap";"price",#N/A,FALSE,"Graph-Price";"ebit",#N/A,FALSE,"Graph-EBITDA";"ebitda",#N/A,FALSE,"Graph-EBITDA"}</definedName>
    <definedName name="dfaf" hidden="1">{"cap_structure",#N/A,FALSE,"Graph-Mkt Cap";"price",#N/A,FALSE,"Graph-Price";"ebit",#N/A,FALSE,"Graph-EBITDA";"ebitda",#N/A,FALSE,"Graph-EBITDA"}</definedName>
    <definedName name="dfafa" localSheetId="3" hidden="1">{"summary1",#N/A,TRUE,"Comps";"summary2",#N/A,TRUE,"Comps";"summary3",#N/A,TRUE,"Comps"}</definedName>
    <definedName name="dfafa" localSheetId="4" hidden="1">{"summary1",#N/A,TRUE,"Comps";"summary2",#N/A,TRUE,"Comps";"summary3",#N/A,TRUE,"Comps"}</definedName>
    <definedName name="dfafa" hidden="1">{"summary1",#N/A,TRUE,"Comps";"summary2",#N/A,TRUE,"Comps";"summary3",#N/A,TRUE,"Comps"}</definedName>
    <definedName name="dfafadfs" localSheetId="3" hidden="1">{"standalone1",#N/A,FALSE,"DCFBase";"standalone2",#N/A,FALSE,"DCFBase"}</definedName>
    <definedName name="dfafadfs" localSheetId="4" hidden="1">{"standalone1",#N/A,FALSE,"DCFBase";"standalone2",#N/A,FALSE,"DCFBase"}</definedName>
    <definedName name="dfafadfs" hidden="1">{"standalone1",#N/A,FALSE,"DCFBase";"standalone2",#N/A,FALSE,"DCFBase"}</definedName>
    <definedName name="dfafas" localSheetId="3" hidden="1">{#N/A,#N/A,FALSE,"CreditStat";#N/A,#N/A,FALSE,"SPbrkup";#N/A,#N/A,FALSE,"MerSPsyn";#N/A,#N/A,FALSE,"MerSPwKCsyn";#N/A,#N/A,FALSE,"MerSPwKCsyn (2)";#N/A,#N/A,FALSE,"CreditStat (2)"}</definedName>
    <definedName name="dfafas" localSheetId="4" hidden="1">{#N/A,#N/A,FALSE,"CreditStat";#N/A,#N/A,FALSE,"SPbrkup";#N/A,#N/A,FALSE,"MerSPsyn";#N/A,#N/A,FALSE,"MerSPwKCsyn";#N/A,#N/A,FALSE,"MerSPwKCsyn (2)";#N/A,#N/A,FALSE,"CreditStat (2)"}</definedName>
    <definedName name="dfafas" hidden="1">{#N/A,#N/A,FALSE,"CreditStat";#N/A,#N/A,FALSE,"SPbrkup";#N/A,#N/A,FALSE,"MerSPsyn";#N/A,#N/A,FALSE,"MerSPwKCsyn";#N/A,#N/A,FALSE,"MerSPwKCsyn (2)";#N/A,#N/A,FALSE,"CreditStat (2)"}</definedName>
    <definedName name="dfas" localSheetId="3" hidden="1">{#N/A,#N/A,FALSE,"Contribution Analysis"}</definedName>
    <definedName name="dfas" localSheetId="4" hidden="1">{#N/A,#N/A,FALSE,"Contribution Analysis"}</definedName>
    <definedName name="dfas" hidden="1">{#N/A,#N/A,FALSE,"Contribution Analysis"}</definedName>
    <definedName name="dfasd" localSheetId="3" hidden="1">{"Tarifica91",#N/A,FALSE,"Tariffs";"Tarifica92",#N/A,FALSE,"Tariffs";"Tarifica93",#N/A,FALSE,"Tariffs";"Tarifica94",#N/A,FALSE,"Tariffs";"Tarifica95",#N/A,FALSE,"Tariffs";"Tarifica96",#N/A,FALSE,"Tariffs"}</definedName>
    <definedName name="dfasd" localSheetId="4" hidden="1">{"Tarifica91",#N/A,FALSE,"Tariffs";"Tarifica92",#N/A,FALSE,"Tariffs";"Tarifica93",#N/A,FALSE,"Tariffs";"Tarifica94",#N/A,FALSE,"Tariffs";"Tarifica95",#N/A,FALSE,"Tariffs";"Tarifica96",#N/A,FALSE,"Tariffs"}</definedName>
    <definedName name="dfasd" hidden="1">{"Tarifica91",#N/A,FALSE,"Tariffs";"Tarifica92",#N/A,FALSE,"Tariffs";"Tarifica93",#N/A,FALSE,"Tariffs";"Tarifica94",#N/A,FALSE,"Tariffs";"Tarifica95",#N/A,FALSE,"Tariffs";"Tarifica96",#N/A,FALSE,"Tariffs"}</definedName>
    <definedName name="dfasdfa" localSheetId="3" hidden="1">{"mgmt forecast",#N/A,FALSE,"Mgmt Forecast";"dcf table",#N/A,FALSE,"Mgmt Forecast";"sensitivity",#N/A,FALSE,"Mgmt Forecast";"table inputs",#N/A,FALSE,"Mgmt Forecast";"calculations",#N/A,FALSE,"Mgmt Forecast"}</definedName>
    <definedName name="dfasdfa" localSheetId="4" hidden="1">{"mgmt forecast",#N/A,FALSE,"Mgmt Forecast";"dcf table",#N/A,FALSE,"Mgmt Forecast";"sensitivity",#N/A,FALSE,"Mgmt Forecast";"table inputs",#N/A,FALSE,"Mgmt Forecast";"calculations",#N/A,FALSE,"Mgmt Forecast"}</definedName>
    <definedName name="dfasdfa" hidden="1">{"mgmt forecast",#N/A,FALSE,"Mgmt Forecast";"dcf table",#N/A,FALSE,"Mgmt Forecast";"sensitivity",#N/A,FALSE,"Mgmt Forecast";"table inputs",#N/A,FALSE,"Mgmt Forecast";"calculations",#N/A,FALSE,"Mgmt Forecast"}</definedName>
    <definedName name="dfasdfc" localSheetId="3" hidden="1">{"coverall",#N/A,FALSE,"Definitions";"cover1",#N/A,FALSE,"Definitions";"cover2",#N/A,FALSE,"Definitions";"cover3",#N/A,FALSE,"Definitions";"cover4",#N/A,FALSE,"Definitions";"cover5",#N/A,FALSE,"Definitions";"blank",#N/A,FALSE,"Definitions"}</definedName>
    <definedName name="dfasdfc" localSheetId="4" hidden="1">{"coverall",#N/A,FALSE,"Definitions";"cover1",#N/A,FALSE,"Definitions";"cover2",#N/A,FALSE,"Definitions";"cover3",#N/A,FALSE,"Definitions";"cover4",#N/A,FALSE,"Definitions";"cover5",#N/A,FALSE,"Definitions";"blank",#N/A,FALSE,"Definitions"}</definedName>
    <definedName name="dfasdfc" hidden="1">{"coverall",#N/A,FALSE,"Definitions";"cover1",#N/A,FALSE,"Definitions";"cover2",#N/A,FALSE,"Definitions";"cover3",#N/A,FALSE,"Definitions";"cover4",#N/A,FALSE,"Definitions";"cover5",#N/A,FALSE,"Definitions";"blank",#N/A,FALSE,"Definitions"}</definedName>
    <definedName name="dfgdf" localSheetId="3" hidden="1">{"'Finale (2)'!$A$2:$C$3"}</definedName>
    <definedName name="dfgdf" localSheetId="4" hidden="1">{"'Finale (2)'!$A$2:$C$3"}</definedName>
    <definedName name="dfgdf" hidden="1">{"'Finale (2)'!$A$2:$C$3"}</definedName>
    <definedName name="dhdhd"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dhdhd"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dhdhd"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dqpoie" localSheetId="3" hidden="1">{"subs",#N/A,FALSE,"database ";"proportional",#N/A,FALSE,"database "}</definedName>
    <definedName name="dqpoie" localSheetId="4" hidden="1">{"subs",#N/A,FALSE,"database ";"proportional",#N/A,FALSE,"database "}</definedName>
    <definedName name="dqpoie" hidden="1">{"subs",#N/A,FALSE,"database ";"proportional",#N/A,FALSE,"database "}</definedName>
    <definedName name="dsa" localSheetId="3" hidden="1">{#N/A,#N/A,TRUE,"Allacciamenti 5 anni";#N/A,#N/A,TRUE,"Carico 5 anni";#N/A,#N/A,TRUE,"Qualità a) 5 anni";#N/A,#N/A,TRUE,"Qualità b) 5 anni";#N/A,#N/A,TRUE,"Impatto ambientale 5 anni";#N/A,#N/A,TRUE,"Adeg. tecnico 5 anni"}</definedName>
    <definedName name="dsa" localSheetId="4" hidden="1">{#N/A,#N/A,TRUE,"Allacciamenti 5 anni";#N/A,#N/A,TRUE,"Carico 5 anni";#N/A,#N/A,TRUE,"Qualità a) 5 anni";#N/A,#N/A,TRUE,"Qualità b) 5 anni";#N/A,#N/A,TRUE,"Impatto ambientale 5 anni";#N/A,#N/A,TRUE,"Adeg. tecnico 5 anni"}</definedName>
    <definedName name="dsa" hidden="1">{#N/A,#N/A,TRUE,"Allacciamenti 5 anni";#N/A,#N/A,TRUE,"Carico 5 anni";#N/A,#N/A,TRUE,"Qualità a) 5 anni";#N/A,#N/A,TRUE,"Qualità b) 5 anni";#N/A,#N/A,TRUE,"Impatto ambientale 5 anni";#N/A,#N/A,TRUE,"Adeg. tecnico 5 anni"}</definedName>
    <definedName name="dxsdw" localSheetId="3" hidden="1">{"sweden",#N/A,FALSE,"Sweden";"germany",#N/A,FALSE,"Germany";"portugal",#N/A,FALSE,"Portugal";"belgium",#N/A,FALSE,"Belgium";"japan",#N/A,FALSE,"Japan ";"italy",#N/A,FALSE,"Italy";"spain",#N/A,FALSE,"Spain";"korea",#N/A,FALSE,"Korea"}</definedName>
    <definedName name="dxsdw" localSheetId="4" hidden="1">{"sweden",#N/A,FALSE,"Sweden";"germany",#N/A,FALSE,"Germany";"portugal",#N/A,FALSE,"Portugal";"belgium",#N/A,FALSE,"Belgium";"japan",#N/A,FALSE,"Japan ";"italy",#N/A,FALSE,"Italy";"spain",#N/A,FALSE,"Spain";"korea",#N/A,FALSE,"Korea"}</definedName>
    <definedName name="dxsdw" hidden="1">{"sweden",#N/A,FALSE,"Sweden";"germany",#N/A,FALSE,"Germany";"portugal",#N/A,FALSE,"Portugal";"belgium",#N/A,FALSE,"Belgium";"japan",#N/A,FALSE,"Japan ";"italy",#N/A,FALSE,"Italy";"spain",#N/A,FALSE,"Spain";"korea",#N/A,FALSE,"Korea"}</definedName>
    <definedName name="e" localSheetId="3" hidden="1">{#N/A,#N/A,TRUE,"Allacciamenti 5 anni";#N/A,#N/A,TRUE,"Carico 5 anni";#N/A,#N/A,TRUE,"Qualità a) 5 anni";#N/A,#N/A,TRUE,"Qualità b) 5 anni";#N/A,#N/A,TRUE,"Impatto ambientale 5 anni";#N/A,#N/A,TRUE,"Adeg. tecnico 5 anni"}</definedName>
    <definedName name="e" localSheetId="4" hidden="1">{#N/A,#N/A,TRUE,"Allacciamenti 5 anni";#N/A,#N/A,TRUE,"Carico 5 anni";#N/A,#N/A,TRUE,"Qualità a) 5 anni";#N/A,#N/A,TRUE,"Qualità b) 5 anni";#N/A,#N/A,TRUE,"Impatto ambientale 5 anni";#N/A,#N/A,TRUE,"Adeg. tecnico 5 anni"}</definedName>
    <definedName name="e" hidden="1">{#N/A,#N/A,TRUE,"Allacciamenti 5 anni";#N/A,#N/A,TRUE,"Carico 5 anni";#N/A,#N/A,TRUE,"Qualità a) 5 anni";#N/A,#N/A,TRUE,"Qualità b) 5 anni";#N/A,#N/A,TRUE,"Impatto ambientale 5 anni";#N/A,#N/A,TRUE,"Adeg. tecnico 5 anni"}</definedName>
    <definedName name="ed" localSheetId="3" hidden="1">{#N/A,#N/A,FALSE,"FRPRD"}</definedName>
    <definedName name="ed" localSheetId="4" hidden="1">{#N/A,#N/A,FALSE,"FRPRD"}</definedName>
    <definedName name="ed" hidden="1">{#N/A,#N/A,FALSE,"FRPRD"}</definedName>
    <definedName name="EEE" localSheetId="3" hidden="1">{#N/A,#N/A,TRUE,"Allacciamenti 5 anni";#N/A,#N/A,TRUE,"Carico 5 anni";#N/A,#N/A,TRUE,"Qualità a) 5 anni";#N/A,#N/A,TRUE,"Qualità b) 5 anni";#N/A,#N/A,TRUE,"Impatto ambientale 5 anni";#N/A,#N/A,TRUE,"Adeg. tecnico 5 anni"}</definedName>
    <definedName name="EEE" localSheetId="4" hidden="1">{#N/A,#N/A,TRUE,"Allacciamenti 5 anni";#N/A,#N/A,TRUE,"Carico 5 anni";#N/A,#N/A,TRUE,"Qualità a) 5 anni";#N/A,#N/A,TRUE,"Qualità b) 5 anni";#N/A,#N/A,TRUE,"Impatto ambientale 5 anni";#N/A,#N/A,TRUE,"Adeg. tecnico 5 anni"}</definedName>
    <definedName name="EEE" hidden="1">{#N/A,#N/A,TRUE,"Allacciamenti 5 anni";#N/A,#N/A,TRUE,"Carico 5 anni";#N/A,#N/A,TRUE,"Qualità a) 5 anni";#N/A,#N/A,TRUE,"Qualità b) 5 anni";#N/A,#N/A,TRUE,"Impatto ambientale 5 anni";#N/A,#N/A,TRUE,"Adeg. tecnico 5 anni"}</definedName>
    <definedName name="er" localSheetId="3" hidden="1">{#N/A,#N/A,FALSE,"F-YLDS";#N/A,#N/A,FALSE,"ASP";#N/A,#N/A,FALSE,"FRPRD"}</definedName>
    <definedName name="er" localSheetId="4" hidden="1">{#N/A,#N/A,FALSE,"F-YLDS";#N/A,#N/A,FALSE,"ASP";#N/A,#N/A,FALSE,"FRPRD"}</definedName>
    <definedName name="er" hidden="1">{#N/A,#N/A,FALSE,"F-YLDS";#N/A,#N/A,FALSE,"ASP";#N/A,#N/A,FALSE,"FRPRD"}</definedName>
    <definedName name="erqerq" localSheetId="3" hidden="1">{"Tariff Comparison",#N/A,FALSE,"Benchmarking";"Tariff Comparison 2",#N/A,FALSE,"Benchmarking";"Tariff Comparison 3",#N/A,FALSE,"Benchmarking"}</definedName>
    <definedName name="erqerq" localSheetId="4" hidden="1">{"Tariff Comparison",#N/A,FALSE,"Benchmarking";"Tariff Comparison 2",#N/A,FALSE,"Benchmarking";"Tariff Comparison 3",#N/A,FALSE,"Benchmarking"}</definedName>
    <definedName name="erqerq" hidden="1">{"Tariff Comparison",#N/A,FALSE,"Benchmarking";"Tariff Comparison 2",#N/A,FALSE,"Benchmarking";"Tariff Comparison 3",#N/A,FALSE,"Benchmarking"}</definedName>
    <definedName name="erqw"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erqw" localSheetId="4"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erqw"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ev.Calculation" hidden="1">-4135</definedName>
    <definedName name="ev.Initialized" hidden="1">FALSE</definedName>
    <definedName name="EV__LASTREFTIME__" hidden="1">38747.7625578704</definedName>
    <definedName name="Exp." localSheetId="3" hidden="1">{#N/A,#N/A,FALSE,"F-YLDS";#N/A,#N/A,FALSE,"ASP";#N/A,#N/A,FALSE,"FRPRD"}</definedName>
    <definedName name="Exp." localSheetId="4" hidden="1">{#N/A,#N/A,FALSE,"F-YLDS";#N/A,#N/A,FALSE,"ASP";#N/A,#N/A,FALSE,"FRPRD"}</definedName>
    <definedName name="Exp." hidden="1">{#N/A,#N/A,FALSE,"F-YLDS";#N/A,#N/A,FALSE,"ASP";#N/A,#N/A,FALSE,"FRPRD"}</definedName>
    <definedName name="fadf"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fadf" localSheetId="4"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fad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fads" localSheetId="3" hidden="1">{#N/A,#N/A,FALSE,"Report Print"}</definedName>
    <definedName name="fads" localSheetId="4" hidden="1">{#N/A,#N/A,FALSE,"Report Print"}</definedName>
    <definedName name="fads" hidden="1">{#N/A,#N/A,FALSE,"Report Print"}</definedName>
    <definedName name="fadsaf" localSheetId="3" hidden="1">{"Line Efficiency",#N/A,FALSE,"Benchmarking"}</definedName>
    <definedName name="fadsaf" localSheetId="4" hidden="1">{"Line Efficiency",#N/A,FALSE,"Benchmarking"}</definedName>
    <definedName name="fadsaf" hidden="1">{"Line Efficiency",#N/A,FALSE,"Benchmarking"}</definedName>
    <definedName name="faf"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faf" localSheetId="4"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fa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fafa" localSheetId="3" hidden="1">{"print 1",#N/A,FALSE,"PrimeCo PCS";"print 2",#N/A,FALSE,"PrimeCo PCS";"valuation",#N/A,FALSE,"PrimeCo PCS"}</definedName>
    <definedName name="fafa" localSheetId="4" hidden="1">{"print 1",#N/A,FALSE,"PrimeCo PCS";"print 2",#N/A,FALSE,"PrimeCo PCS";"valuation",#N/A,FALSE,"PrimeCo PCS"}</definedName>
    <definedName name="fafa" hidden="1">{"print 1",#N/A,FALSE,"PrimeCo PCS";"print 2",#N/A,FALSE,"PrimeCo PCS";"valuation",#N/A,FALSE,"PrimeCo PCS"}</definedName>
    <definedName name="fafd" localSheetId="3" hidden="1">{"inputs raw data",#N/A,TRUE,"INPUT"}</definedName>
    <definedName name="fafd" localSheetId="4" hidden="1">{"inputs raw data",#N/A,TRUE,"INPUT"}</definedName>
    <definedName name="fafd" hidden="1">{"inputs raw data",#N/A,TRUE,"INPUT"}</definedName>
    <definedName name="fasc" localSheetId="3" hidden="1">{"mgmt forecast",#N/A,FALSE,"Mgmt Forecast";"dcf table",#N/A,FALSE,"Mgmt Forecast";"sensitivity",#N/A,FALSE,"Mgmt Forecast";"table inputs",#N/A,FALSE,"Mgmt Forecast";"calculations",#N/A,FALSE,"Mgmt Forecast"}</definedName>
    <definedName name="fasc" localSheetId="4" hidden="1">{"mgmt forecast",#N/A,FALSE,"Mgmt Forecast";"dcf table",#N/A,FALSE,"Mgmt Forecast";"sensitivity",#N/A,FALSE,"Mgmt Forecast";"table inputs",#N/A,FALSE,"Mgmt Forecast";"calculations",#N/A,FALSE,"Mgmt Forecast"}</definedName>
    <definedName name="fasc" hidden="1">{"mgmt forecast",#N/A,FALSE,"Mgmt Forecast";"dcf table",#N/A,FALSE,"Mgmt Forecast";"sensitivity",#N/A,FALSE,"Mgmt Forecast";"table inputs",#N/A,FALSE,"Mgmt Forecast";"calculations",#N/A,FALSE,"Mgmt Forecast"}</definedName>
    <definedName name="fasdgas" localSheetId="3" hidden="1">{"IS",#N/A,FALSE,"IS";"RPTIS",#N/A,FALSE,"RPTIS";"STATS",#N/A,FALSE,"STATS";"CELL",#N/A,FALSE,"CELL";"BS",#N/A,FALSE,"BS"}</definedName>
    <definedName name="fasdgas" localSheetId="4" hidden="1">{"IS",#N/A,FALSE,"IS";"RPTIS",#N/A,FALSE,"RPTIS";"STATS",#N/A,FALSE,"STATS";"CELL",#N/A,FALSE,"CELL";"BS",#N/A,FALSE,"BS"}</definedName>
    <definedName name="fasdgas" hidden="1">{"IS",#N/A,FALSE,"IS";"RPTIS",#N/A,FALSE,"RPTIS";"STATS",#N/A,FALSE,"STATS";"CELL",#N/A,FALSE,"CELL";"BS",#N/A,FALSE,"BS"}</definedName>
    <definedName name="fdafa" localSheetId="3" hidden="1">{"summary1",#N/A,TRUE,"Comps";"summary2",#N/A,TRUE,"Comps";"summary3",#N/A,TRUE,"Comps"}</definedName>
    <definedName name="fdafa" localSheetId="4" hidden="1">{"summary1",#N/A,TRUE,"Comps";"summary2",#N/A,TRUE,"Comps";"summary3",#N/A,TRUE,"Comps"}</definedName>
    <definedName name="fdafa" hidden="1">{"summary1",#N/A,TRUE,"Comps";"summary2",#N/A,TRUE,"Comps";"summary3",#N/A,TRUE,"Comps"}</definedName>
    <definedName name="fdafcc" localSheetId="3" hidden="1">{"summary1",#N/A,TRUE,"Comps";"summary2",#N/A,TRUE,"Comps";"summary3",#N/A,TRUE,"Comps"}</definedName>
    <definedName name="fdafcc" localSheetId="4" hidden="1">{"summary1",#N/A,TRUE,"Comps";"summary2",#N/A,TRUE,"Comps";"summary3",#N/A,TRUE,"Comps"}</definedName>
    <definedName name="fdafcc" hidden="1">{"summary1",#N/A,TRUE,"Comps";"summary2",#N/A,TRUE,"Comps";"summary3",#N/A,TRUE,"Comps"}</definedName>
    <definedName name="fdgdfg" localSheetId="3" hidden="1">{#N/A,#N/A,TRUE,"Allacciamenti 5 anni";#N/A,#N/A,TRUE,"Carico 5 anni";#N/A,#N/A,TRUE,"Qualità a) 5 anni";#N/A,#N/A,TRUE,"Qualità b) 5 anni";#N/A,#N/A,TRUE,"Impatto ambientale 5 anni";#N/A,#N/A,TRUE,"Adeg. tecnico 5 anni"}</definedName>
    <definedName name="fdgdfg" localSheetId="4" hidden="1">{#N/A,#N/A,TRUE,"Allacciamenti 5 anni";#N/A,#N/A,TRUE,"Carico 5 anni";#N/A,#N/A,TRUE,"Qualità a) 5 anni";#N/A,#N/A,TRUE,"Qualità b) 5 anni";#N/A,#N/A,TRUE,"Impatto ambientale 5 anni";#N/A,#N/A,TRUE,"Adeg. tecnico 5 anni"}</definedName>
    <definedName name="fdgdfg" hidden="1">{#N/A,#N/A,TRUE,"Allacciamenti 5 anni";#N/A,#N/A,TRUE,"Carico 5 anni";#N/A,#N/A,TRUE,"Qualità a) 5 anni";#N/A,#N/A,TRUE,"Qualità b) 5 anni";#N/A,#N/A,TRUE,"Impatto ambientale 5 anni";#N/A,#N/A,TRUE,"Adeg. tecnico 5 anni"}</definedName>
    <definedName name="fdgf" localSheetId="3" hidden="1">{#N/A,#N/A,TRUE,"Allacciamenti 5 anni";#N/A,#N/A,TRUE,"Carico 5 anni";#N/A,#N/A,TRUE,"Qualità a) 5 anni";#N/A,#N/A,TRUE,"Qualità b) 5 anni";#N/A,#N/A,TRUE,"Impatto ambientale 5 anni";#N/A,#N/A,TRUE,"Adeg. tecnico 5 anni"}</definedName>
    <definedName name="fdgf" localSheetId="4" hidden="1">{#N/A,#N/A,TRUE,"Allacciamenti 5 anni";#N/A,#N/A,TRUE,"Carico 5 anni";#N/A,#N/A,TRUE,"Qualità a) 5 anni";#N/A,#N/A,TRUE,"Qualità b) 5 anni";#N/A,#N/A,TRUE,"Impatto ambientale 5 anni";#N/A,#N/A,TRUE,"Adeg. tecnico 5 anni"}</definedName>
    <definedName name="fdgf" hidden="1">{#N/A,#N/A,TRUE,"Allacciamenti 5 anni";#N/A,#N/A,TRUE,"Carico 5 anni";#N/A,#N/A,TRUE,"Qualità a) 5 anni";#N/A,#N/A,TRUE,"Qualità b) 5 anni";#N/A,#N/A,TRUE,"Impatto ambientale 5 anni";#N/A,#N/A,TRUE,"Adeg. tecnico 5 anni"}</definedName>
    <definedName name="fdsgf" localSheetId="3" hidden="1">{"Employee Efficiency",#N/A,FALSE,"Benchmarking"}</definedName>
    <definedName name="fdsgf" localSheetId="4" hidden="1">{"Employee Efficiency",#N/A,FALSE,"Benchmarking"}</definedName>
    <definedName name="fdsgf" hidden="1">{"Employee Efficiency",#N/A,FALSE,"Benchmarking"}</definedName>
    <definedName name="FF" localSheetId="3" hidden="1">{#N/A,#N/A,TRUE,"Allacciamenti 5 anni";#N/A,#N/A,TRUE,"Carico 5 anni";#N/A,#N/A,TRUE,"Qualità a) 5 anni";#N/A,#N/A,TRUE,"Qualità b) 5 anni";#N/A,#N/A,TRUE,"Impatto ambientale 5 anni";#N/A,#N/A,TRUE,"Adeg. tecnico 5 anni"}</definedName>
    <definedName name="FF" localSheetId="4" hidden="1">{#N/A,#N/A,TRUE,"Allacciamenti 5 anni";#N/A,#N/A,TRUE,"Carico 5 anni";#N/A,#N/A,TRUE,"Qualità a) 5 anni";#N/A,#N/A,TRUE,"Qualità b) 5 anni";#N/A,#N/A,TRUE,"Impatto ambientale 5 anni";#N/A,#N/A,TRUE,"Adeg. tecnico 5 anni"}</definedName>
    <definedName name="FF" hidden="1">{#N/A,#N/A,TRUE,"Allacciamenti 5 anni";#N/A,#N/A,TRUE,"Carico 5 anni";#N/A,#N/A,TRUE,"Qualità a) 5 anni";#N/A,#N/A,TRUE,"Qualità b) 5 anni";#N/A,#N/A,TRUE,"Impatto ambientale 5 anni";#N/A,#N/A,TRUE,"Adeg. tecnico 5 anni"}</definedName>
    <definedName name="ffeffn" localSheetId="3" hidden="1">{"Side 1",#N/A,FALSE,"Hovedark";"Side 2",#N/A,FALSE,"Hovedark";"Cash Flow",#N/A,FALSE,"Hovedark";"Valuation",#N/A,FALSE,"Valuation";"Bagside DK",#N/A,FALSE,"Bagside";"Overblik",#N/A,FALSE,"Butikker";"Egne_but",#N/A,FALSE,"Butikker";"Andet_salg",#N/A,FALSE,"Butikker";"Halvår",#N/A,FALSE,"Halvår";"Investeringer",#N/A,FALSE,"Investeringer"}</definedName>
    <definedName name="ffeffn" localSheetId="4" hidden="1">{"Side 1",#N/A,FALSE,"Hovedark";"Side 2",#N/A,FALSE,"Hovedark";"Cash Flow",#N/A,FALSE,"Hovedark";"Valuation",#N/A,FALSE,"Valuation";"Bagside DK",#N/A,FALSE,"Bagside";"Overblik",#N/A,FALSE,"Butikker";"Egne_but",#N/A,FALSE,"Butikker";"Andet_salg",#N/A,FALSE,"Butikker";"Halvår",#N/A,FALSE,"Halvår";"Investeringer",#N/A,FALSE,"Investeringer"}</definedName>
    <definedName name="ffeffn" hidden="1">{"Side 1",#N/A,FALSE,"Hovedark";"Side 2",#N/A,FALSE,"Hovedark";"Cash Flow",#N/A,FALSE,"Hovedark";"Valuation",#N/A,FALSE,"Valuation";"Bagside DK",#N/A,FALSE,"Bagside";"Overblik",#N/A,FALSE,"Butikker";"Egne_but",#N/A,FALSE,"Butikker";"Andet_salg",#N/A,FALSE,"Butikker";"Halvår",#N/A,FALSE,"Halvår";"Investeringer",#N/A,FALSE,"Investeringer"}</definedName>
    <definedName name="fff" localSheetId="3" hidden="1">{#N/A,#N/A,FALSE,"Table of Contents";#N/A,#N/A,FALSE,"Overview";#N/A,#N/A,FALSE,"Data"}</definedName>
    <definedName name="fff" localSheetId="4" hidden="1">{#N/A,#N/A,FALSE,"Table of Contents";#N/A,#N/A,FALSE,"Overview";#N/A,#N/A,FALSE,"Data"}</definedName>
    <definedName name="fff" hidden="1">{#N/A,#N/A,FALSE,"Table of Contents";#N/A,#N/A,FALSE,"Overview";#N/A,#N/A,FALSE,"Data"}</definedName>
    <definedName name="FFFF" localSheetId="3" hidden="1">{#N/A,#N/A,TRUE,"Allacciamenti 5 anni";#N/A,#N/A,TRUE,"Carico 5 anni";#N/A,#N/A,TRUE,"Qualità a) 5 anni";#N/A,#N/A,TRUE,"Qualità b) 5 anni";#N/A,#N/A,TRUE,"Impatto ambientale 5 anni";#N/A,#N/A,TRUE,"Adeg. tecnico 5 anni"}</definedName>
    <definedName name="FFFF" localSheetId="4" hidden="1">{#N/A,#N/A,TRUE,"Allacciamenti 5 anni";#N/A,#N/A,TRUE,"Carico 5 anni";#N/A,#N/A,TRUE,"Qualità a) 5 anni";#N/A,#N/A,TRUE,"Qualità b) 5 anni";#N/A,#N/A,TRUE,"Impatto ambientale 5 anni";#N/A,#N/A,TRUE,"Adeg. tecnico 5 anni"}</definedName>
    <definedName name="FFFF" hidden="1">{#N/A,#N/A,TRUE,"Allacciamenti 5 anni";#N/A,#N/A,TRUE,"Carico 5 anni";#N/A,#N/A,TRUE,"Qualità a) 5 anni";#N/A,#N/A,TRUE,"Qualità b) 5 anni";#N/A,#N/A,TRUE,"Impatto ambientale 5 anni";#N/A,#N/A,TRUE,"Adeg. tecnico 5 anni"}</definedName>
    <definedName name="fg" localSheetId="3" hidden="1">{#N/A,#N/A,FALSE,"FRPRD"}</definedName>
    <definedName name="fg" localSheetId="4" hidden="1">{#N/A,#N/A,FALSE,"FRPRD"}</definedName>
    <definedName name="fg" hidden="1">{#N/A,#N/A,FALSE,"FRPRD"}</definedName>
    <definedName name="fgdsgfsd" localSheetId="3" hidden="1">{"inputs raw data",#N/A,TRUE,"INPUT"}</definedName>
    <definedName name="fgdsgfsd" localSheetId="4" hidden="1">{"inputs raw data",#N/A,TRUE,"INPUT"}</definedName>
    <definedName name="fgdsgfsd" hidden="1">{"inputs raw data",#N/A,TRUE,"INPUT"}</definedName>
    <definedName name="fgff" localSheetId="3" hidden="1">{#N/A,#N/A,TRUE,"Allacciamenti 5 anni";#N/A,#N/A,TRUE,"Carico 5 anni";#N/A,#N/A,TRUE,"Qualità a) 5 anni";#N/A,#N/A,TRUE,"Qualità b) 5 anni";#N/A,#N/A,TRUE,"Impatto ambientale 5 anni";#N/A,#N/A,TRUE,"Adeg. tecnico 5 anni"}</definedName>
    <definedName name="fgff" localSheetId="4" hidden="1">{#N/A,#N/A,TRUE,"Allacciamenti 5 anni";#N/A,#N/A,TRUE,"Carico 5 anni";#N/A,#N/A,TRUE,"Qualità a) 5 anni";#N/A,#N/A,TRUE,"Qualità b) 5 anni";#N/A,#N/A,TRUE,"Impatto ambientale 5 anni";#N/A,#N/A,TRUE,"Adeg. tecnico 5 anni"}</definedName>
    <definedName name="fgff" hidden="1">{#N/A,#N/A,TRUE,"Allacciamenti 5 anni";#N/A,#N/A,TRUE,"Carico 5 anni";#N/A,#N/A,TRUE,"Qualità a) 5 anni";#N/A,#N/A,TRUE,"Qualità b) 5 anni";#N/A,#N/A,TRUE,"Impatto ambientale 5 anni";#N/A,#N/A,TRUE,"Adeg. tecnico 5 anni"}</definedName>
    <definedName name="fgfgfh" localSheetId="3" hidden="1">{#N/A,#N/A,TRUE,"Allacciamenti 5 anni";#N/A,#N/A,TRUE,"Carico 5 anni";#N/A,#N/A,TRUE,"Qualità a) 5 anni";#N/A,#N/A,TRUE,"Qualità b) 5 anni";#N/A,#N/A,TRUE,"Impatto ambientale 5 anni";#N/A,#N/A,TRUE,"Adeg. tecnico 5 anni"}</definedName>
    <definedName name="fgfgfh" localSheetId="4" hidden="1">{#N/A,#N/A,TRUE,"Allacciamenti 5 anni";#N/A,#N/A,TRUE,"Carico 5 anni";#N/A,#N/A,TRUE,"Qualità a) 5 anni";#N/A,#N/A,TRUE,"Qualità b) 5 anni";#N/A,#N/A,TRUE,"Impatto ambientale 5 anni";#N/A,#N/A,TRUE,"Adeg. tecnico 5 anni"}</definedName>
    <definedName name="fgfgfh" hidden="1">{#N/A,#N/A,TRUE,"Allacciamenti 5 anni";#N/A,#N/A,TRUE,"Carico 5 anni";#N/A,#N/A,TRUE,"Qualità a) 5 anni";#N/A,#N/A,TRUE,"Qualità b) 5 anni";#N/A,#N/A,TRUE,"Impatto ambientale 5 anni";#N/A,#N/A,TRUE,"Adeg. tecnico 5 anni"}</definedName>
    <definedName name="fhf" localSheetId="3" hidden="1">{#N/A,#N/A,FALSE,"CA";#N/A,#N/A,FALSE,"CN";#N/A,#N/A,FALSE,"Inv";#N/A,#N/A,FALSE,"Inv Acc";"Miguel_balance",#N/A,FALSE,"Bal";#N/A,#N/A,FALSE,"Plantilla";#N/A,#N/A,FALSE,"CA (2)";#N/A,#N/A,FALSE,"CN (2)"}</definedName>
    <definedName name="fhf" localSheetId="4" hidden="1">{#N/A,#N/A,FALSE,"CA";#N/A,#N/A,FALSE,"CN";#N/A,#N/A,FALSE,"Inv";#N/A,#N/A,FALSE,"Inv Acc";"Miguel_balance",#N/A,FALSE,"Bal";#N/A,#N/A,FALSE,"Plantilla";#N/A,#N/A,FALSE,"CA (2)";#N/A,#N/A,FALSE,"CN (2)"}</definedName>
    <definedName name="fhf" hidden="1">{#N/A,#N/A,FALSE,"CA";#N/A,#N/A,FALSE,"CN";#N/A,#N/A,FALSE,"Inv";#N/A,#N/A,FALSE,"Inv Acc";"Miguel_balance",#N/A,FALSE,"Bal";#N/A,#N/A,FALSE,"Plantilla";#N/A,#N/A,FALSE,"CA (2)";#N/A,#N/A,FALSE,"CN (2)"}</definedName>
    <definedName name="figa7" localSheetId="3" hidden="1">{"Area1",#N/A,TRUE,"Obiettivo";"Area2",#N/A,TRUE,"Dati per Direzione"}</definedName>
    <definedName name="figa7" localSheetId="4" hidden="1">{"Area1",#N/A,TRUE,"Obiettivo";"Area2",#N/A,TRUE,"Dati per Direzione"}</definedName>
    <definedName name="figa7" hidden="1">{"Area1",#N/A,TRUE,"Obiettivo";"Area2",#N/A,TRUE,"Dati per Direzione"}</definedName>
    <definedName name="figafiga" localSheetId="3" hidden="1">{"Area1",#N/A,TRUE,"Obiettivo";"Area2",#N/A,TRUE,"Dati per Direzione"}</definedName>
    <definedName name="figafiga" localSheetId="4" hidden="1">{"Area1",#N/A,TRUE,"Obiettivo";"Area2",#N/A,TRUE,"Dati per Direzione"}</definedName>
    <definedName name="figafiga" hidden="1">{"Area1",#N/A,TRUE,"Obiettivo";"Area2",#N/A,TRUE,"Dati per Direzione"}</definedName>
    <definedName name="flemming" localSheetId="3" hidden="1">{"Side 1",#N/A,FALSE,"Hovedark";"Side 2",#N/A,FALSE,"Hovedark";"Cash Flow",#N/A,FALSE,"Hovedark";"Bagside DK",#N/A,FALSE,"Bagside";"Bidrag",#N/A,FALSE,"Bidrag";"Valuation",#N/A,FALSE,"Valuation";"Privatforbrug",#N/A,FALSE,"Macro";"Penetreing",#N/A,FALSE,"Oms. forv.";"Prod_Markeder",#N/A,FALSE,"Oms. forv.";"penetreing",#N/A,FALSE,"Penetrering"}</definedName>
    <definedName name="flemming" localSheetId="4" hidden="1">{"Side 1",#N/A,FALSE,"Hovedark";"Side 2",#N/A,FALSE,"Hovedark";"Cash Flow",#N/A,FALSE,"Hovedark";"Bagside DK",#N/A,FALSE,"Bagside";"Bidrag",#N/A,FALSE,"Bidrag";"Valuation",#N/A,FALSE,"Valuation";"Privatforbrug",#N/A,FALSE,"Macro";"Penetreing",#N/A,FALSE,"Oms. forv.";"Prod_Markeder",#N/A,FALSE,"Oms. forv.";"penetreing",#N/A,FALSE,"Penetrering"}</definedName>
    <definedName name="flemming" hidden="1">{"Side 1",#N/A,FALSE,"Hovedark";"Side 2",#N/A,FALSE,"Hovedark";"Cash Flow",#N/A,FALSE,"Hovedark";"Bagside DK",#N/A,FALSE,"Bagside";"Bidrag",#N/A,FALSE,"Bidrag";"Valuation",#N/A,FALSE,"Valuation";"Privatforbrug",#N/A,FALSE,"Macro";"Penetreing",#N/A,FALSE,"Oms. forv.";"Prod_Markeder",#N/A,FALSE,"Oms. forv.";"penetreing",#N/A,FALSE,"Penetrering"}</definedName>
    <definedName name="frank" localSheetId="3" hidden="1">{"'Scheda bianca'!$A$1:$L$42"}</definedName>
    <definedName name="frank" localSheetId="4" hidden="1">{"'Scheda bianca'!$A$1:$L$42"}</definedName>
    <definedName name="frank" hidden="1">{"'Scheda bianca'!$A$1:$L$42"}</definedName>
    <definedName name="Fuentes">#REF!</definedName>
    <definedName name="g" localSheetId="3" hidden="1">{#N/A,#N/A,FALSE,"F-YLDS";#N/A,#N/A,FALSE,"ASP";#N/A,#N/A,FALSE,"FRPRD"}</definedName>
    <definedName name="g" localSheetId="4" hidden="1">{#N/A,#N/A,FALSE,"F-YLDS";#N/A,#N/A,FALSE,"ASP";#N/A,#N/A,FALSE,"FRPRD"}</definedName>
    <definedName name="g" hidden="1">{#N/A,#N/A,FALSE,"F-YLDS";#N/A,#N/A,FALSE,"ASP";#N/A,#N/A,FALSE,"FRPRD"}</definedName>
    <definedName name="gbbf" localSheetId="3" hidden="1">{#N/A,#N/A,FALSE,"Table of Contents";#N/A,#N/A,FALSE,"Overview";#N/A,#N/A,FALSE,"Data"}</definedName>
    <definedName name="gbbf" localSheetId="4" hidden="1">{#N/A,#N/A,FALSE,"Table of Contents";#N/A,#N/A,FALSE,"Overview";#N/A,#N/A,FALSE,"Data"}</definedName>
    <definedName name="gbbf" hidden="1">{#N/A,#N/A,FALSE,"Table of Contents";#N/A,#N/A,FALSE,"Overview";#N/A,#N/A,FALSE,"Data"}</definedName>
    <definedName name="gert" localSheetId="3" hidden="1">{"Res_og_nøgle",#N/A,FALSE,"Hovedark";"Balance",#N/A,FALSE,"Hovedark";"Bagside_DK",#N/A,FALSE,"Bagside"}</definedName>
    <definedName name="gert" localSheetId="4" hidden="1">{"Res_og_nøgle",#N/A,FALSE,"Hovedark";"Balance",#N/A,FALSE,"Hovedark";"Bagside_DK",#N/A,FALSE,"Bagside"}</definedName>
    <definedName name="gert" hidden="1">{"Res_og_nøgle",#N/A,FALSE,"Hovedark";"Balance",#N/A,FALSE,"Hovedark";"Bagside_DK",#N/A,FALSE,"Bagside"}</definedName>
    <definedName name="gg" localSheetId="3" hidden="1">{"Area1",#N/A,TRUE,"Obiettivo";"Area2",#N/A,TRUE,"Dati per Direzione"}</definedName>
    <definedName name="gg" localSheetId="4" hidden="1">{"Area1",#N/A,TRUE,"Obiettivo";"Area2",#N/A,TRUE,"Dati per Direzione"}</definedName>
    <definedName name="gg" hidden="1">{"Area1",#N/A,TRUE,"Obiettivo";"Area2",#N/A,TRUE,"Dati per Direzione"}</definedName>
    <definedName name="ggg" localSheetId="3" hidden="1">{"Area1",#N/A,TRUE,"Obiettivo";"Area2",#N/A,TRUE,"Dati per Direzione"}</definedName>
    <definedName name="ggg" localSheetId="4" hidden="1">{"Area1",#N/A,TRUE,"Obiettivo";"Area2",#N/A,TRUE,"Dati per Direzione"}</definedName>
    <definedName name="ggg" hidden="1">{"Area1",#N/A,TRUE,"Obiettivo";"Area2",#N/A,TRUE,"Dati per Direzione"}</definedName>
    <definedName name="gh" localSheetId="3" hidden="1">{#N/A,#N/A,FALSE,"F-YLDS";#N/A,#N/A,FALSE,"ASP";#N/A,#N/A,FALSE,"FRPRD"}</definedName>
    <definedName name="gh" localSheetId="4" hidden="1">{#N/A,#N/A,FALSE,"F-YLDS";#N/A,#N/A,FALSE,"ASP";#N/A,#N/A,FALSE,"FRPRD"}</definedName>
    <definedName name="gh" hidden="1">{#N/A,#N/A,FALSE,"F-YLDS";#N/A,#N/A,FALSE,"ASP";#N/A,#N/A,FALSE,"FRPRD"}</definedName>
    <definedName name="ghdgh" localSheetId="3" hidden="1">{"mgmt forecast",#N/A,FALSE,"Mgmt Forecast";"dcf table",#N/A,FALSE,"Mgmt Forecast";"sensitivity",#N/A,FALSE,"Mgmt Forecast";"table inputs",#N/A,FALSE,"Mgmt Forecast";"calculations",#N/A,FALSE,"Mgmt Forecast"}</definedName>
    <definedName name="ghdgh" localSheetId="4" hidden="1">{"mgmt forecast",#N/A,FALSE,"Mgmt Forecast";"dcf table",#N/A,FALSE,"Mgmt Forecast";"sensitivity",#N/A,FALSE,"Mgmt Forecast";"table inputs",#N/A,FALSE,"Mgmt Forecast";"calculations",#N/A,FALSE,"Mgmt Forecast"}</definedName>
    <definedName name="ghdgh" hidden="1">{"mgmt forecast",#N/A,FALSE,"Mgmt Forecast";"dcf table",#N/A,FALSE,"Mgmt Forecast";"sensitivity",#N/A,FALSE,"Mgmt Forecast";"table inputs",#N/A,FALSE,"Mgmt Forecast";"calculations",#N/A,FALSE,"Mgmt Forecast"}</definedName>
    <definedName name="gls_ACT_EST_ROW" localSheetId="3" hidden="1">[7]Prices!$P$10</definedName>
    <definedName name="gls_ACT_EST_ROW" localSheetId="4" hidden="1">[7]Prices!$P$10</definedName>
    <definedName name="gls_ACT_EST_ROW" hidden="1">[8]Prices!$P$10</definedName>
    <definedName name="gls_ACT_FORM_OFFSET" localSheetId="3" hidden="1">[7]Prices!$E$11</definedName>
    <definedName name="gls_ACT_FORM_OFFSET" localSheetId="4" hidden="1">[7]Prices!$E$11</definedName>
    <definedName name="gls_ACT_FORM_OFFSET" hidden="1">[8]Prices!$E$11</definedName>
    <definedName name="gls_ADMIN" localSheetId="3" hidden="1">[7]Prices!$D$30</definedName>
    <definedName name="gls_ADMIN" localSheetId="4" hidden="1">[7]Prices!$D$30</definedName>
    <definedName name="gls_ADMIN" hidden="1">[8]Prices!$D$30</definedName>
    <definedName name="gls_ALLOW_BOTH_PC" localSheetId="3" hidden="1">[7]Prices!$D$52</definedName>
    <definedName name="gls_ALLOW_BOTH_PC" localSheetId="4" hidden="1">[7]Prices!$D$52</definedName>
    <definedName name="gls_ALLOW_BOTH_PC" hidden="1">[8]Prices!$D$52</definedName>
    <definedName name="gls_ALLOW_PARENT_OR_CONSOLIDATED" localSheetId="3" hidden="1">[7]Prices!$D$41</definedName>
    <definedName name="gls_ALLOW_PARENT_OR_CONSOLIDATED" localSheetId="4" hidden="1">[7]Prices!$D$41</definedName>
    <definedName name="gls_ALLOW_PARENT_OR_CONSOLIDATED" hidden="1">[8]Prices!$D$41</definedName>
    <definedName name="gls_ALLOW_PUBLISH" localSheetId="3" hidden="1">[7]Prices!$D$27</definedName>
    <definedName name="gls_ALLOW_PUBLISH" localSheetId="4" hidden="1">[7]Prices!$D$27</definedName>
    <definedName name="gls_ALLOW_PUBLISH" hidden="1">[8]Prices!$D$27</definedName>
    <definedName name="gls_AnalystEmpNoHeading" localSheetId="3" hidden="1">[7]Unadjusted!$E$34</definedName>
    <definedName name="gls_AnalystEmpNoHeading" localSheetId="4" hidden="1">[7]Unadjusted!$E$34</definedName>
    <definedName name="gls_AnalystEmpNoHeading" hidden="1">[8]Unadjusted!$E$34</definedName>
    <definedName name="gls_AnalystNameHeading" localSheetId="3" hidden="1">[7]Unadjusted!$D$34</definedName>
    <definedName name="gls_AnalystNameHeading" localSheetId="4" hidden="1">[7]Unadjusted!$D$34</definedName>
    <definedName name="gls_AnalystNameHeading" hidden="1">[8]Unadjusted!$D$34</definedName>
    <definedName name="gls_CF_BEGINS" localSheetId="3" hidden="1">[7]Prices!$D$38</definedName>
    <definedName name="gls_CF_BEGINS" localSheetId="4" hidden="1">[7]Prices!$D$38</definedName>
    <definedName name="gls_CF_BEGINS" hidden="1">[8]Prices!$D$38</definedName>
    <definedName name="gls_CFD_CHANGEACT" localSheetId="3" hidden="1">[7]Prices!$D$45</definedName>
    <definedName name="gls_CFD_CHANGEACT" localSheetId="4" hidden="1">[7]Prices!$D$45</definedName>
    <definedName name="gls_CFD_CHANGEACT" hidden="1">[8]Prices!$D$45</definedName>
    <definedName name="gls_CFD_CHANGEEST" localSheetId="3" hidden="1">[7]Prices!$D$46</definedName>
    <definedName name="gls_CFD_CHANGEEST" localSheetId="4" hidden="1">[7]Prices!$D$46</definedName>
    <definedName name="gls_CFD_CHANGEEST" hidden="1">[8]Prices!$D$46</definedName>
    <definedName name="gls_CFD_FIRSTAVAIL" localSheetId="3" hidden="1">[7]Prices!$D$47</definedName>
    <definedName name="gls_CFD_FIRSTAVAIL" localSheetId="4" hidden="1">[7]Prices!$D$47</definedName>
    <definedName name="gls_CFD_FIRSTAVAIL" hidden="1">[8]Prices!$D$47</definedName>
    <definedName name="gls_CFD_LISTAVAIL" localSheetId="3" hidden="1">[7]Prices!$D$48</definedName>
    <definedName name="gls_CFD_LISTAVAIL" localSheetId="4" hidden="1">[7]Prices!$D$48</definedName>
    <definedName name="gls_CFD_LISTAVAIL" hidden="1">[8]Prices!$D$48</definedName>
    <definedName name="gls_CFD_SELECTED" localSheetId="3" hidden="1">[7]Prices!$D$44</definedName>
    <definedName name="gls_CFD_SELECTED" localSheetId="4" hidden="1">[7]Prices!$D$44</definedName>
    <definedName name="gls_CFD_SELECTED" hidden="1">[8]Prices!$D$44</definedName>
    <definedName name="gls_CHANGED_NAMES" localSheetId="3" hidden="1">[7]Prices!$D$25</definedName>
    <definedName name="gls_CHANGED_NAMES" localSheetId="4" hidden="1">[7]Prices!$D$25</definedName>
    <definedName name="gls_CHANGED_NAMES" hidden="1">[8]Prices!$D$25</definedName>
    <definedName name="gls_CHG_KEY_USER" localSheetId="3" hidden="1">[7]Prices!$D$10</definedName>
    <definedName name="gls_CHG_KEY_USER" localSheetId="4" hidden="1">[7]Prices!$D$10</definedName>
    <definedName name="gls_CHG_KEY_USER" hidden="1">[8]Prices!$D$10</definedName>
    <definedName name="gls_CHG_SEL_ONLY" localSheetId="3" hidden="1">[7]Prices!$D$9</definedName>
    <definedName name="gls_CHG_SEL_ONLY" localSheetId="4" hidden="1">[7]Prices!$D$9</definedName>
    <definedName name="gls_CHG_SEL_ONLY" hidden="1">[8]Prices!$D$9</definedName>
    <definedName name="gls_COMPANY_WORKBOOK_ID" localSheetId="3" hidden="1">[7]Prices!$D$17</definedName>
    <definedName name="gls_COMPANY_WORKBOOK_ID" localSheetId="4" hidden="1">[7]Prices!$D$17</definedName>
    <definedName name="gls_COMPANY_WORKBOOK_ID" hidden="1">[8]Prices!$D$17</definedName>
    <definedName name="gls_DELETED_PERIODS" localSheetId="3" hidden="1">[7]Prices!$J$1</definedName>
    <definedName name="gls_DELETED_PERIODS" localSheetId="4" hidden="1">[7]Prices!$J$1</definedName>
    <definedName name="gls_DELETED_PERIODS" hidden="1">[8]Prices!$J$1</definedName>
    <definedName name="gls_EST_FORM_OFFSET" localSheetId="3" hidden="1">[7]Prices!$F$11</definedName>
    <definedName name="gls_EST_FORM_OFFSET" localSheetId="4" hidden="1">[7]Prices!$F$11</definedName>
    <definedName name="gls_EST_FORM_OFFSET" hidden="1">[8]Prices!$F$11</definedName>
    <definedName name="gls_EXC_NOT_EXT" localSheetId="3" hidden="1">[7]Prices!$D$35</definedName>
    <definedName name="gls_EXC_NOT_EXT" localSheetId="4" hidden="1">[7]Prices!$D$35</definedName>
    <definedName name="gls_EXC_NOT_EXT" hidden="1">[8]Prices!$D$35</definedName>
    <definedName name="gls_EXISTING_PERIODS" localSheetId="3" hidden="1">[7]Prices!$G$1</definedName>
    <definedName name="gls_EXISTING_PERIODS" localSheetId="4" hidden="1">[7]Prices!$G$1</definedName>
    <definedName name="gls_EXISTING_PERIODS" hidden="1">[8]Prices!$G$1</definedName>
    <definedName name="gls_EXT_BELOW_PBT" localSheetId="3" hidden="1">[7]Prices!$D$39</definedName>
    <definedName name="gls_EXT_BELOW_PBT" localSheetId="4" hidden="1">[7]Prices!$D$39</definedName>
    <definedName name="gls_EXT_BELOW_PBT" hidden="1">[8]Prices!$D$39</definedName>
    <definedName name="gls_EXT_LINK_GLOSS" localSheetId="3" hidden="1">[7]Prices!$D$50</definedName>
    <definedName name="gls_EXT_LINK_GLOSS" localSheetId="4" hidden="1">[7]Prices!$D$50</definedName>
    <definedName name="gls_EXT_LINK_GLOSS" hidden="1">[8]Prices!$D$50</definedName>
    <definedName name="gls_EXTERNAL_COL_REF" localSheetId="3" hidden="1">[7]Prices!$O$3</definedName>
    <definedName name="gls_EXTERNAL_COL_REF" localSheetId="4" hidden="1">[7]Prices!$O$3</definedName>
    <definedName name="gls_EXTERNAL_COL_REF" hidden="1">[8]Prices!$O$3</definedName>
    <definedName name="gls_FIRST_ITEM" localSheetId="3" hidden="1">[7]Prices!$O$13</definedName>
    <definedName name="gls_FIRST_ITEM" localSheetId="4" hidden="1">[7]Prices!$O$13</definedName>
    <definedName name="gls_FIRST_ITEM" hidden="1">[8]Prices!$O$13</definedName>
    <definedName name="gls_FIRST_PK" localSheetId="3" hidden="1">[7]Prices!$A$13</definedName>
    <definedName name="gls_FIRST_PK" localSheetId="4" hidden="1">[7]Prices!$A$13</definedName>
    <definedName name="gls_FIRST_PK" hidden="1">[8]Prices!$A$13</definedName>
    <definedName name="gls_FIRST_ROWMULT" localSheetId="3" hidden="1">[7]Prices!$L$13</definedName>
    <definedName name="gls_FIRST_ROWMULT" localSheetId="4" hidden="1">[7]Prices!$L$13</definedName>
    <definedName name="gls_FIRST_ROWMULT" hidden="1">[8]Prices!$L$13</definedName>
    <definedName name="gls_FIRST_UNITS" localSheetId="3" hidden="1">[7]Prices!$K$13</definedName>
    <definedName name="gls_FIRST_UNITS" localSheetId="4" hidden="1">[7]Prices!$K$13</definedName>
    <definedName name="gls_FIRST_UNITS" hidden="1">[8]Prices!$K$13</definedName>
    <definedName name="gls_FIXED_NAMES" localSheetId="3" hidden="1">[7]Prices!$O$7</definedName>
    <definedName name="gls_FIXED_NAMES" localSheetId="4" hidden="1">[7]Prices!$O$7</definedName>
    <definedName name="gls_FIXED_NAMES" hidden="1">[8]Prices!$O$7</definedName>
    <definedName name="gls_FONT_STATUS" localSheetId="3" hidden="1">[7]Prices!$C$13</definedName>
    <definedName name="gls_FONT_STATUS" localSheetId="4" hidden="1">[7]Prices!$C$13</definedName>
    <definedName name="gls_FONT_STATUS" hidden="1">[8]Prices!$C$13</definedName>
    <definedName name="gls_GenAccountingConvention" localSheetId="3" hidden="1">[7]Unadjusted!$E$16</definedName>
    <definedName name="gls_GenAccountingConvention" localSheetId="4" hidden="1">[7]Unadjusted!$E$16</definedName>
    <definedName name="gls_GenAccountingConvention" hidden="1">[8]Unadjusted!$E$16</definedName>
    <definedName name="gls_GenAdditionalInfo" localSheetId="3" hidden="1">[7]Unadjusted!$F$65:$I$71</definedName>
    <definedName name="gls_GenAdditionalInfo" localSheetId="4" hidden="1">[7]Unadjusted!$F$65:$I$71</definedName>
    <definedName name="gls_GenAdditionalInfo" hidden="1">[8]Unadjusted!$F$65:$I$71</definedName>
    <definedName name="gls_GenComments" localSheetId="3" hidden="1">[7]Unadjusted!$H$56:$I$57</definedName>
    <definedName name="gls_GenComments" localSheetId="4" hidden="1">[7]Unadjusted!$H$56:$I$57</definedName>
    <definedName name="gls_GenComments" hidden="1">[8]Unadjusted!$H$56:$I$57</definedName>
    <definedName name="gls_GenCompany" localSheetId="3" hidden="1">[7]Unadjusted!$E$11</definedName>
    <definedName name="gls_GenCompany" localSheetId="4" hidden="1">[7]Unadjusted!$E$11</definedName>
    <definedName name="gls_GenCompany" hidden="1">[8]Unadjusted!$E$11</definedName>
    <definedName name="gls_GenCompanyInfo" localSheetId="3" hidden="1">[7]Unadjusted!$B$21:$K$50</definedName>
    <definedName name="gls_GenCompanyInfo" localSheetId="4" hidden="1">[7]Unadjusted!$B$21:$K$50</definedName>
    <definedName name="gls_GenCompanyInfo" hidden="1">[8]Unadjusted!$B$21:$K$50</definedName>
    <definedName name="gls_GenCountry" localSheetId="3" hidden="1">[7]Unadjusted!$E$12</definedName>
    <definedName name="gls_GenCountry" localSheetId="4" hidden="1">[7]Unadjusted!$E$12</definedName>
    <definedName name="gls_GenCountry" hidden="1">[8]Unadjusted!$E$12</definedName>
    <definedName name="gls_GenCurrency" localSheetId="3" hidden="1">[7]Unadjusted!$E$14</definedName>
    <definedName name="gls_GenCurrency" localSheetId="4" hidden="1">[7]Unadjusted!$E$14</definedName>
    <definedName name="gls_GenCurrency" hidden="1">[8]Unadjusted!$E$14</definedName>
    <definedName name="gls_GenCurrencyMultiplier" localSheetId="3" hidden="1">[7]Unadjusted!$E$15</definedName>
    <definedName name="gls_GenCurrencyMultiplier" localSheetId="4" hidden="1">[7]Unadjusted!$E$15</definedName>
    <definedName name="gls_GenCurrencyMultiplier" hidden="1">[8]Unadjusted!$E$15</definedName>
    <definedName name="gls_GenEnterCompInfo" localSheetId="3" hidden="1">[7]Unadjusted!$E$11:$H$17</definedName>
    <definedName name="gls_GenEnterCompInfo" localSheetId="4" hidden="1">[7]Unadjusted!$E$11:$H$17</definedName>
    <definedName name="gls_GenEnterCompInfo" hidden="1">[8]Unadjusted!$E$11:$H$17</definedName>
    <definedName name="gls_GenEPSComment" localSheetId="3" hidden="1">[7]Unadjusted!$H$53</definedName>
    <definedName name="gls_GenEPSComment" localSheetId="4" hidden="1">[7]Unadjusted!$H$53</definedName>
    <definedName name="gls_GenEPSComment" hidden="1">[8]Unadjusted!$H$53</definedName>
    <definedName name="gls_GenHomeRegion" localSheetId="3" hidden="1">[7]Unadjusted!$E$13</definedName>
    <definedName name="gls_GenHomeRegion" localSheetId="4" hidden="1">[7]Unadjusted!$E$13</definedName>
    <definedName name="gls_GenHomeRegion" hidden="1">[8]Unadjusted!$E$13</definedName>
    <definedName name="gls_GenLastPublished" localSheetId="3" hidden="1">[7]Unadjusted!$F$5</definedName>
    <definedName name="gls_GenLastPublished" localSheetId="4" hidden="1">[7]Unadjusted!$F$5</definedName>
    <definedName name="gls_GenLastPublished" hidden="1">[8]Unadjusted!$F$5</definedName>
    <definedName name="gls_GenLastRecRevised" localSheetId="3" hidden="1">[7]Unadjusted!$F$6</definedName>
    <definedName name="gls_GenLastRecRevised" localSheetId="4" hidden="1">[7]Unadjusted!$F$6</definedName>
    <definedName name="gls_GenLastRecRevised" hidden="1">[8]Unadjusted!$F$6</definedName>
    <definedName name="gls_GenMainInfo" localSheetId="3" hidden="1">[7]Unadjusted!$B$2:$K$19</definedName>
    <definedName name="gls_GenMainInfo" localSheetId="4" hidden="1">[7]Unadjusted!$B$2:$K$19</definedName>
    <definedName name="gls_GenMainInfo" hidden="1">[8]Unadjusted!$B$2:$K$19</definedName>
    <definedName name="gls_GenNoteComment" localSheetId="3" hidden="1">[7]Unadjusted!$H$54</definedName>
    <definedName name="gls_GenNoteComment" localSheetId="4" hidden="1">[7]Unadjusted!$H$54</definedName>
    <definedName name="gls_GenNoteComment" hidden="1">[8]Unadjusted!$H$54</definedName>
    <definedName name="gls_GenProfile" localSheetId="3" hidden="1">[7]Unadjusted!$E$17</definedName>
    <definedName name="gls_GenProfile" localSheetId="4" hidden="1">[7]Unadjusted!$E$17</definedName>
    <definedName name="gls_GenProfile" hidden="1">[8]Unadjusted!$E$17</definedName>
    <definedName name="gls_GenRecComment" localSheetId="3" hidden="1">[7]Unadjusted!$I$27</definedName>
    <definedName name="gls_GenRecComment" localSheetId="4" hidden="1">[7]Unadjusted!$I$27</definedName>
    <definedName name="gls_GenRecComment" hidden="1">[8]Unadjusted!$I$27</definedName>
    <definedName name="gls_GenSaleslineInfo" localSheetId="3" hidden="1">[7]Unadjusted!$B$53:$K$73</definedName>
    <definedName name="gls_GenSaleslineInfo" localSheetId="4" hidden="1">[7]Unadjusted!$B$53:$K$73</definedName>
    <definedName name="gls_GenSaleslineInfo" hidden="1">[8]Unadjusted!$B$53:$K$73</definedName>
    <definedName name="gls_GenSalesSplitByRegion" localSheetId="3" hidden="1">[7]Unadjusted!$E$56:$E$61</definedName>
    <definedName name="gls_GenSalesSplitByRegion" localSheetId="4" hidden="1">[7]Unadjusted!$E$56:$E$61</definedName>
    <definedName name="gls_GenSalesSplitByRegion" hidden="1">[8]Unadjusted!$E$56:$E$61</definedName>
    <definedName name="gls_GenSalesSplitHeading" localSheetId="3" hidden="1">[7]Unadjusted!$D$52</definedName>
    <definedName name="gls_GenSalesSplitHeading" localSheetId="4" hidden="1">[7]Unadjusted!$D$52</definedName>
    <definedName name="gls_GenSalesSplitHeading" hidden="1">[8]Unadjusted!$D$52</definedName>
    <definedName name="gls_GenSheetVersion" localSheetId="3" hidden="1">[7]Unadjusted!$F$4</definedName>
    <definedName name="gls_GenSheetVersion" localSheetId="4" hidden="1">[7]Unadjusted!$F$4</definedName>
    <definedName name="gls_GenSheetVersion" hidden="1">[8]Unadjusted!$F$4</definedName>
    <definedName name="gls_genStockCore" localSheetId="3" hidden="1">[7]Unadjusted!$G$27</definedName>
    <definedName name="gls_genStockCore" localSheetId="4" hidden="1">[7]Unadjusted!$G$27</definedName>
    <definedName name="gls_genStockCore" hidden="1">[8]Unadjusted!$G$27</definedName>
    <definedName name="gls_genStockRec" localSheetId="3" hidden="1">[7]Unadjusted!$F$27</definedName>
    <definedName name="gls_genStockRec" localSheetId="4" hidden="1">[7]Unadjusted!$F$27</definedName>
    <definedName name="gls_genStockRec" hidden="1">[8]Unadjusted!$F$27</definedName>
    <definedName name="gls_GLOSS_MONTHS" localSheetId="3" hidden="1">[7]Prices!$A$1:$A$12</definedName>
    <definedName name="gls_GLOSS_MONTHS" localSheetId="4" hidden="1">[7]Prices!$A$1:$A$12</definedName>
    <definedName name="gls_GLOSS_MONTHS" hidden="1">[8]Prices!$A$1:$A$12</definedName>
    <definedName name="gls_GW_IN" localSheetId="3" hidden="1">[7]Prices!$D$36</definedName>
    <definedName name="gls_GW_IN" localSheetId="4" hidden="1">[7]Prices!$D$36</definedName>
    <definedName name="gls_GW_IN" hidden="1">[8]Prices!$D$36</definedName>
    <definedName name="gls_IIAA_IN" localSheetId="3" hidden="1">[7]Prices!$D$37</definedName>
    <definedName name="gls_IIAA_IN" localSheetId="4" hidden="1">[7]Prices!$D$37</definedName>
    <definedName name="gls_IIAA_IN" hidden="1">[8]Prices!$D$37</definedName>
    <definedName name="gls_InterimValue" localSheetId="3" hidden="1">[7]Prices!$D$22</definedName>
    <definedName name="gls_InterimValue" localSheetId="4" hidden="1">[7]Prices!$D$22</definedName>
    <definedName name="gls_InterimValue" hidden="1">[8]Prices!$D$22</definedName>
    <definedName name="gls_IssuedStockClassHeading" localSheetId="3" hidden="1">[7]Unadjusted!$E$27</definedName>
    <definedName name="gls_IssuedStockClassHeading" localSheetId="4" hidden="1">[7]Unadjusted!$E$27</definedName>
    <definedName name="gls_IssuedStockClassHeading" hidden="1">[8]Unadjusted!$E$27</definedName>
    <definedName name="gls_IssuedStockCodeHeading" localSheetId="3" hidden="1">[7]Unadjusted!$D$27</definedName>
    <definedName name="gls_IssuedStockCodeHeading" localSheetId="4" hidden="1">[7]Unadjusted!$D$27</definedName>
    <definedName name="gls_IssuedStockCodeHeading" hidden="1">[8]Unadjusted!$D$27</definedName>
    <definedName name="gls_IssuedStockFreeFloatHeading" localSheetId="3" hidden="1">[7]Unadjusted!$H$27</definedName>
    <definedName name="gls_IssuedStockFreeFloatHeading" localSheetId="4" hidden="1">[7]Unadjusted!$H$27</definedName>
    <definedName name="gls_IssuedStockFreeFloatHeading" hidden="1">[8]Unadjusted!$H$27</definedName>
    <definedName name="gls_KEY_DATA" localSheetId="3" hidden="1">[7]Prices!$G$13</definedName>
    <definedName name="gls_KEY_DATA" localSheetId="4" hidden="1">[7]Prices!$G$13</definedName>
    <definedName name="gls_KEY_DATA" hidden="1">[8]Prices!$G$13</definedName>
    <definedName name="gls_KEY_VALUE" localSheetId="3" hidden="1">[7]Prices!$M$13</definedName>
    <definedName name="gls_KEY_VALUE" localSheetId="4" hidden="1">[7]Prices!$M$13</definedName>
    <definedName name="gls_KEY_VALUE" hidden="1">[8]Prices!$M$13</definedName>
    <definedName name="gls_LANGUAGE" localSheetId="3" hidden="1">[7]Prices!$D$23</definedName>
    <definedName name="gls_LANGUAGE" localSheetId="4" hidden="1">[7]Prices!$D$23</definedName>
    <definedName name="gls_LANGUAGE" hidden="1">[8]Prices!$D$23</definedName>
    <definedName name="gls_NEXT_PK" localSheetId="3" hidden="1">[7]Prices!$D$21</definedName>
    <definedName name="gls_NEXT_PK" localSheetId="4" hidden="1">[7]Prices!$D$21</definedName>
    <definedName name="gls_NEXT_PK" hidden="1">[8]Prices!$D$21</definedName>
    <definedName name="gls_PERIOD_CODE" localSheetId="3" hidden="1">[7]Prices!$O$2</definedName>
    <definedName name="gls_PERIOD_CODE" localSheetId="4" hidden="1">[7]Prices!$O$2</definedName>
    <definedName name="gls_PERIOD_CODE" hidden="1">[8]Prices!$O$2</definedName>
    <definedName name="gls_PERIOD_INDICATOR" localSheetId="3" hidden="1">[7]Prices!$AA$8</definedName>
    <definedName name="gls_PERIOD_INDICATOR" localSheetId="4" hidden="1">[7]Prices!$AA$8</definedName>
    <definedName name="gls_PERIOD_INDICATOR" hidden="1">[8]Prices!$AA$8</definedName>
    <definedName name="gls_PERIOD_PARENT_OR_CONSOL" localSheetId="3" hidden="1">[7]Prices!$O$4</definedName>
    <definedName name="gls_PERIOD_PARENT_OR_CONSOL" localSheetId="4" hidden="1">[7]Prices!$O$4</definedName>
    <definedName name="gls_PERIOD_PARENT_OR_CONSOL" hidden="1">[8]Prices!$O$4</definedName>
    <definedName name="gls_PERIOD_TYPE" localSheetId="3" hidden="1">[7]Prices!$O$5</definedName>
    <definedName name="gls_PERIOD_TYPE" localSheetId="4" hidden="1">[7]Prices!$O$5</definedName>
    <definedName name="gls_PERIOD_TYPE" hidden="1">[8]Prices!$O$5</definedName>
    <definedName name="gls_PrincipalStockClass" localSheetId="3" hidden="1">[7]Unadjusted!$E$29</definedName>
    <definedName name="gls_PrincipalStockClass" localSheetId="4" hidden="1">[7]Unadjusted!$E$29</definedName>
    <definedName name="gls_PrincipalStockClass" hidden="1">[8]Unadjusted!$E$29</definedName>
    <definedName name="gls_PROFILE_NAME" localSheetId="3" hidden="1">[7]Prices!$D$19</definedName>
    <definedName name="gls_PROFILE_NAME" localSheetId="4" hidden="1">[7]Prices!$D$19</definedName>
    <definedName name="gls_PROFILE_NAME" hidden="1">[8]Prices!$D$19</definedName>
    <definedName name="gls_SASS5HistEPSGrowth" localSheetId="3" hidden="1">[7]Unadjusted!$F$67</definedName>
    <definedName name="gls_SASS5HistEPSGrowth" localSheetId="4" hidden="1">[7]Unadjusted!$F$67</definedName>
    <definedName name="gls_SASS5HistEPSGrowth" hidden="1">[8]Unadjusted!$F$67</definedName>
    <definedName name="gls_SASS5ProjEPSGrowth" localSheetId="3" hidden="1">[7]Unadjusted!$F$68</definedName>
    <definedName name="gls_SASS5ProjEPSGrowth" localSheetId="4" hidden="1">[7]Unadjusted!$F$68</definedName>
    <definedName name="gls_SASS5ProjEPSGrowth" hidden="1">[8]Unadjusted!$F$68</definedName>
    <definedName name="gls_SASSDirectorHoldings" localSheetId="3" hidden="1">[7]Unadjusted!$F$63</definedName>
    <definedName name="gls_SASSDirectorHoldings" localSheetId="4" hidden="1">[7]Unadjusted!$F$63</definedName>
    <definedName name="gls_SASSDirectorHoldings" hidden="1">[8]Unadjusted!$F$63</definedName>
    <definedName name="gls_SASSEPS45AGR" localSheetId="3" hidden="1">[7]Unadjusted!$F$65</definedName>
    <definedName name="gls_SASSEPS45AGR" localSheetId="4" hidden="1">[7]Unadjusted!$F$65</definedName>
    <definedName name="gls_SASSEPS45AGR" hidden="1">[8]Unadjusted!$F$65</definedName>
    <definedName name="gls_SASSIsInterimLastAnnounce" localSheetId="3" hidden="1">[7]Unadjusted!$G$62</definedName>
    <definedName name="gls_SASSIsInterimLastAnnounce" localSheetId="4" hidden="1">[7]Unadjusted!$G$62</definedName>
    <definedName name="gls_SASSIsInterimLastAnnounce" hidden="1">[8]Unadjusted!$G$62</definedName>
    <definedName name="gls_SASSLastAnnounce" localSheetId="3" hidden="1">[7]Unadjusted!$F$62</definedName>
    <definedName name="gls_SASSLastAnnounce" localSheetId="4" hidden="1">[7]Unadjusted!$F$62</definedName>
    <definedName name="gls_SASSLastAnnounce" hidden="1">[8]Unadjusted!$F$62</definedName>
    <definedName name="gls_SASSNETDIV45AGR" localSheetId="3" hidden="1">[7]Unadjusted!$F$66</definedName>
    <definedName name="gls_SASSNETDIV45AGR" localSheetId="4" hidden="1">[7]Unadjusted!$F$66</definedName>
    <definedName name="gls_SASSNETDIV45AGR" hidden="1">[8]Unadjusted!$F$66</definedName>
    <definedName name="gls_SaveBeforePublish" localSheetId="3" hidden="1">[7]Prices!$D$26</definedName>
    <definedName name="gls_SaveBeforePublish" localSheetId="4" hidden="1">[7]Prices!$D$26</definedName>
    <definedName name="gls_SaveBeforePublish" hidden="1">[8]Prices!$D$26</definedName>
    <definedName name="gls_SaveWkbForNewPeriodCodes" localSheetId="3" hidden="1">[7]Prices!$D$28</definedName>
    <definedName name="gls_SaveWkbForNewPeriodCodes" localSheetId="4" hidden="1">[7]Prices!$D$28</definedName>
    <definedName name="gls_SaveWkbForNewPeriodCodes" hidden="1">[8]Prices!$D$28</definedName>
    <definedName name="gls_ShareholderClassHeading" localSheetId="3" hidden="1">[7]Unadjusted!$E$41</definedName>
    <definedName name="gls_ShareholderClassHeading" localSheetId="4" hidden="1">[7]Unadjusted!$E$41</definedName>
    <definedName name="gls_ShareholderClassHeading" hidden="1">[8]Unadjusted!$E$41</definedName>
    <definedName name="gls_ShareholderHolding" localSheetId="3" hidden="1">[7]Unadjusted!$F$41</definedName>
    <definedName name="gls_ShareholderHolding" localSheetId="4" hidden="1">[7]Unadjusted!$F$41</definedName>
    <definedName name="gls_ShareholderHolding" hidden="1">[8]Unadjusted!$F$41</definedName>
    <definedName name="gls_ShareholderHoldingHeading" localSheetId="3" hidden="1">[7]Unadjusted!$F$41</definedName>
    <definedName name="gls_ShareholderHoldingHeading" localSheetId="4" hidden="1">[7]Unadjusted!$F$41</definedName>
    <definedName name="gls_ShareholderHoldingHeading" hidden="1">[8]Unadjusted!$F$41</definedName>
    <definedName name="gls_ShareholderName" localSheetId="3" hidden="1">[7]Unadjusted!$D$41</definedName>
    <definedName name="gls_ShareholderName" localSheetId="4" hidden="1">[7]Unadjusted!$D$41</definedName>
    <definedName name="gls_ShareholderName" hidden="1">[8]Unadjusted!$D$41</definedName>
    <definedName name="gls_ShareholderNameHeading" localSheetId="3" hidden="1">[7]Unadjusted!$D$41</definedName>
    <definedName name="gls_ShareholderNameHeading" localSheetId="4" hidden="1">[7]Unadjusted!$D$41</definedName>
    <definedName name="gls_ShareholderNameHeading" hidden="1">[8]Unadjusted!$D$41</definedName>
    <definedName name="gls_ShareholdingName" localSheetId="3" hidden="1">[7]Unadjusted!$D$41</definedName>
    <definedName name="gls_ShareholdingName" localSheetId="4" hidden="1">[7]Unadjusted!$D$41</definedName>
    <definedName name="gls_ShareholdingName" hidden="1">[8]Unadjusted!$D$41</definedName>
    <definedName name="gls_SHOW_CONTROL_VALUE" localSheetId="3" hidden="1">[7]Prices!$D$1</definedName>
    <definedName name="gls_SHOW_CONTROL_VALUE" localSheetId="4" hidden="1">[7]Prices!$D$1</definedName>
    <definedName name="gls_SHOW_CONTROL_VALUE" hidden="1">[8]Prices!$D$1</definedName>
    <definedName name="gls_SHOW_KEY_VAL_COLUMN" localSheetId="3" hidden="1">[7]Prices!$D$11</definedName>
    <definedName name="gls_SHOW_KEY_VAL_COLUMN" localSheetId="4" hidden="1">[7]Prices!$D$11</definedName>
    <definedName name="gls_SHOW_KEY_VAL_COLUMN" hidden="1">[8]Prices!$D$11</definedName>
    <definedName name="gls_SHOW_KEY_VALUES" localSheetId="3" hidden="1">[7]Prices!$D$8</definedName>
    <definedName name="gls_SHOW_KEY_VALUES" localSheetId="4" hidden="1">[7]Prices!$D$8</definedName>
    <definedName name="gls_SHOW_KEY_VALUES" hidden="1">[8]Prices!$D$8</definedName>
    <definedName name="gls_SHOW_LINKED_ITEMS" localSheetId="3" hidden="1">[7]Prices!$D$6</definedName>
    <definedName name="gls_SHOW_LINKED_ITEMS" localSheetId="4" hidden="1">[7]Prices!$D$6</definedName>
    <definedName name="gls_SHOW_LINKED_ITEMS" hidden="1">[8]Prices!$D$6</definedName>
    <definedName name="gls_SHOW_LOCAL_NAMES" localSheetId="3" hidden="1">[7]Prices!$D$2</definedName>
    <definedName name="gls_SHOW_LOCAL_NAMES" localSheetId="4" hidden="1">[7]Prices!$D$2</definedName>
    <definedName name="gls_SHOW_LOCAL_NAMES" hidden="1">[8]Prices!$D$2</definedName>
    <definedName name="gls_SHOW_MULTIPLIERS" localSheetId="3" hidden="1">[7]Prices!$D$7</definedName>
    <definedName name="gls_SHOW_MULTIPLIERS" localSheetId="4" hidden="1">[7]Prices!$D$7</definedName>
    <definedName name="gls_SHOW_MULTIPLIERS" hidden="1">[8]Prices!$D$7</definedName>
    <definedName name="gls_SHOW_PK_COLUMN" localSheetId="3" hidden="1">[7]Prices!$D$5</definedName>
    <definedName name="gls_SHOW_PK_COLUMN" localSheetId="4" hidden="1">[7]Prices!$D$5</definedName>
    <definedName name="gls_SHOW_PK_COLUMN" hidden="1">[8]Prices!$D$5</definedName>
    <definedName name="gls_SHOW_STATUS_INFORMATION" localSheetId="3" hidden="1">[7]Prices!$D$3</definedName>
    <definedName name="gls_SHOW_STATUS_INFORMATION" localSheetId="4" hidden="1">[7]Prices!$D$3</definedName>
    <definedName name="gls_SHOW_STATUS_INFORMATION" hidden="1">[8]Prices!$D$3</definedName>
    <definedName name="gls_SHOW_UNITS" localSheetId="3" hidden="1">[7]Prices!$D$4</definedName>
    <definedName name="gls_SHOW_UNITS" localSheetId="4" hidden="1">[7]Prices!$D$4</definedName>
    <definedName name="gls_SHOW_UNITS" hidden="1">[8]Prices!$D$4</definedName>
    <definedName name="gls_SPARE_YEARS" localSheetId="3" hidden="1">[7]Prices!$Q$1:$Q$65536</definedName>
    <definedName name="gls_SPARE_YEARS" localSheetId="4" hidden="1">[7]Prices!$Q$1:$Q$65536</definedName>
    <definedName name="gls_SPARE_YEARS" hidden="1">[8]Prices!$Q$1:$Q$65536</definedName>
    <definedName name="gls_SPECIAL_DIALOG" localSheetId="3" hidden="1">[7]Prices!$D$49</definedName>
    <definedName name="gls_SPECIAL_DIALOG" localSheetId="4" hidden="1">[7]Prices!$D$49</definedName>
    <definedName name="gls_SPECIAL_DIALOG" hidden="1">[8]Prices!$D$49</definedName>
    <definedName name="gls_START_FORMULA_OVERRIDEABLE" localSheetId="3" hidden="1">[7]Prices!$D$13</definedName>
    <definedName name="gls_START_FORMULA_OVERRIDEABLE" localSheetId="4" hidden="1">[7]Prices!$D$13</definedName>
    <definedName name="gls_START_FORMULA_OVERRIDEABLE" hidden="1">[8]Prices!$D$13</definedName>
    <definedName name="gls_START_LOCAL_NAMES" localSheetId="3" hidden="1">[7]Prices!$N$13</definedName>
    <definedName name="gls_START_LOCAL_NAMES" localSheetId="4" hidden="1">[7]Prices!$N$13</definedName>
    <definedName name="gls_START_LOCAL_NAMES" hidden="1">[8]Prices!$N$13</definedName>
    <definedName name="gls_START_PERIOD_CURRENCY" localSheetId="3" hidden="1">[7]Prices!$R$12</definedName>
    <definedName name="gls_START_PERIOD_CURRENCY" localSheetId="4" hidden="1">[7]Prices!$R$12</definedName>
    <definedName name="gls_START_PERIOD_CURRENCY" hidden="1">[8]Prices!$R$12</definedName>
    <definedName name="gls_START_STATUS" localSheetId="3" hidden="1">[7]Prices!$H$13</definedName>
    <definedName name="gls_START_STATUS" localSheetId="4" hidden="1">[7]Prices!$H$13</definedName>
    <definedName name="gls_START_STATUS" hidden="1">[8]Prices!$H$13</definedName>
    <definedName name="gls_START_USER_STATUS" localSheetId="3" hidden="1">[7]Prices!$I$13</definedName>
    <definedName name="gls_START_USER_STATUS" localSheetId="4" hidden="1">[7]Prices!$I$13</definedName>
    <definedName name="gls_START_USER_STATUS" hidden="1">[8]Prices!$I$13</definedName>
    <definedName name="gls_START_VALIDATION" localSheetId="3" hidden="1">[7]Prices!$J$13</definedName>
    <definedName name="gls_START_VALIDATION" localSheetId="4" hidden="1">[7]Prices!$J$13</definedName>
    <definedName name="gls_START_VALIDATION" hidden="1">[8]Prices!$J$13</definedName>
    <definedName name="gls_START_WHAT" localSheetId="3" hidden="1">[7]Prices!$B$13</definedName>
    <definedName name="gls_START_WHAT" localSheetId="4" hidden="1">[7]Prices!$B$13</definedName>
    <definedName name="gls_START_WHAT" hidden="1">[8]Prices!$B$13</definedName>
    <definedName name="gls_START_YEAR" localSheetId="3" hidden="1">[7]Prices!$R$9</definedName>
    <definedName name="gls_START_YEAR" localSheetId="4" hidden="1">[7]Prices!$R$9</definedName>
    <definedName name="gls_START_YEAR" hidden="1">[8]Prices!$R$9</definedName>
    <definedName name="gls_StockTicker" localSheetId="3" hidden="1">[7]Prices!$D$20</definedName>
    <definedName name="gls_StockTicker" localSheetId="4" hidden="1">[7]Prices!$D$20</definedName>
    <definedName name="gls_StockTicker" hidden="1">[8]Prices!$D$20</definedName>
    <definedName name="gls_TEMP_PERIOD_CODE" localSheetId="3" hidden="1">[7]Prices!$O$1</definedName>
    <definedName name="gls_TEMP_PERIOD_CODE" localSheetId="4" hidden="1">[7]Prices!$O$1</definedName>
    <definedName name="gls_TEMP_PERIOD_CODE" hidden="1">[8]Prices!$O$1</definedName>
    <definedName name="gls_THISWORKBOOK_NAME" localSheetId="3" hidden="1">[7]Prices!$D$18</definedName>
    <definedName name="gls_THISWORKBOOK_NAME" localSheetId="4" hidden="1">[7]Prices!$D$18</definedName>
    <definedName name="gls_THISWORKBOOK_NAME" hidden="1">[8]Prices!$D$18</definedName>
    <definedName name="gls_UNUSUAL_POS" localSheetId="3" hidden="1">[7]Prices!$D$40</definedName>
    <definedName name="gls_UNUSUAL_POS" localSheetId="4" hidden="1">[7]Prices!$D$40</definedName>
    <definedName name="gls_UNUSUAL_POS" hidden="1">[8]Prices!$D$40</definedName>
    <definedName name="gls_USER_CELL_FORMAT" localSheetId="3" hidden="1">[7]Prices!$D$51</definedName>
    <definedName name="gls_USER_CELL_FORMAT" localSheetId="4" hidden="1">[7]Prices!$D$51</definedName>
    <definedName name="gls_USER_CELL_FORMAT" hidden="1">[8]Prices!$D$51</definedName>
    <definedName name="gls_USING_CONSOLIDATED" localSheetId="3" hidden="1">[7]Prices!$D$34</definedName>
    <definedName name="gls_USING_CONSOLIDATED" localSheetId="4" hidden="1">[7]Prices!$D$34</definedName>
    <definedName name="gls_USING_CONSOLIDATED" hidden="1">[8]Prices!$D$34</definedName>
    <definedName name="gls_YEAR_AE_CONTROL" localSheetId="3" hidden="1">[7]Prices!$O$6</definedName>
    <definedName name="gls_YEAR_AE_CONTROL" localSheetId="4" hidden="1">[7]Prices!$O$6</definedName>
    <definedName name="gls_YEAR_AE_CONTROL" hidden="1">[8]Prices!$O$6</definedName>
    <definedName name="gls_YEAR_END_ROW" localSheetId="3" hidden="1">[7]Prices!$P$11</definedName>
    <definedName name="gls_YEAR_END_ROW" localSheetId="4" hidden="1">[7]Prices!$P$11</definedName>
    <definedName name="gls_YEAR_END_ROW" hidden="1">[8]Prices!$P$11</definedName>
    <definedName name="gls_YetToRunStartupWizard" localSheetId="3" hidden="1">[7]Prices!$D$29</definedName>
    <definedName name="gls_YetToRunStartupWizard" localSheetId="4" hidden="1">[7]Prices!$D$29</definedName>
    <definedName name="gls_YetToRunStartupWizard" hidden="1">[8]Prices!$D$29</definedName>
    <definedName name="gunnar" localSheetId="3" hidden="1">{"Side 1",#N/A,FALSE,"Hovedark";"Side 2",#N/A,FALSE,"Hovedark";"Cash Flow",#N/A,FALSE,"Hovedark";"Kvartaler",#N/A,FALSE,"Kvartaler";"Div_1",#N/A,FALSE,"Divisioner";"Div_2",#N/A,FALSE,"Divisioner";"Aggregeret",#N/A,FALSE,"Divisioner";"Oppsummering",#N/A,FALSE,"Divisioner";"Produkter",#N/A,FALSE,"Produkter";"Bakside",#N/A,FALSE,"Bagside"}</definedName>
    <definedName name="gunnar" localSheetId="4" hidden="1">{"Side 1",#N/A,FALSE,"Hovedark";"Side 2",#N/A,FALSE,"Hovedark";"Cash Flow",#N/A,FALSE,"Hovedark";"Kvartaler",#N/A,FALSE,"Kvartaler";"Div_1",#N/A,FALSE,"Divisioner";"Div_2",#N/A,FALSE,"Divisioner";"Aggregeret",#N/A,FALSE,"Divisioner";"Oppsummering",#N/A,FALSE,"Divisioner";"Produkter",#N/A,FALSE,"Produkter";"Bakside",#N/A,FALSE,"Bagside"}</definedName>
    <definedName name="gunnar" hidden="1">{"Side 1",#N/A,FALSE,"Hovedark";"Side 2",#N/A,FALSE,"Hovedark";"Cash Flow",#N/A,FALSE,"Hovedark";"Kvartaler",#N/A,FALSE,"Kvartaler";"Div_1",#N/A,FALSE,"Divisioner";"Div_2",#N/A,FALSE,"Divisioner";"Aggregeret",#N/A,FALSE,"Divisioner";"Oppsummering",#N/A,FALSE,"Divisioner";"Produkter",#N/A,FALSE,"Produkter";"Bakside",#N/A,FALSE,"Bagside"}</definedName>
    <definedName name="gwen" localSheetId="3" hidden="1">{"Resultat",#N/A,TRUE,"Hovedtal";"Balance",#N/A,TRUE,"Hovedtal";"Cash_Flow",#N/A,TRUE,"Hovedtal"}</definedName>
    <definedName name="gwen" localSheetId="4" hidden="1">{"Resultat",#N/A,TRUE,"Hovedtal";"Balance",#N/A,TRUE,"Hovedtal";"Cash_Flow",#N/A,TRUE,"Hovedtal"}</definedName>
    <definedName name="gwen" hidden="1">{"Resultat",#N/A,TRUE,"Hovedtal";"Balance",#N/A,TRUE,"Hovedtal";"Cash_Flow",#N/A,TRUE,"Hovedtal"}</definedName>
    <definedName name="H" localSheetId="3" hidden="1">{#N/A,#N/A,TRUE,"Allacciamenti 5 anni";#N/A,#N/A,TRUE,"Carico 5 anni";#N/A,#N/A,TRUE,"Qualità a) 5 anni";#N/A,#N/A,TRUE,"Qualità b) 5 anni";#N/A,#N/A,TRUE,"Impatto ambientale 5 anni";#N/A,#N/A,TRUE,"Adeg. tecnico 5 anni"}</definedName>
    <definedName name="H" localSheetId="4" hidden="1">{#N/A,#N/A,TRUE,"Allacciamenti 5 anni";#N/A,#N/A,TRUE,"Carico 5 anni";#N/A,#N/A,TRUE,"Qualità a) 5 anni";#N/A,#N/A,TRUE,"Qualità b) 5 anni";#N/A,#N/A,TRUE,"Impatto ambientale 5 anni";#N/A,#N/A,TRUE,"Adeg. tecnico 5 anni"}</definedName>
    <definedName name="H" hidden="1">{#N/A,#N/A,TRUE,"Allacciamenti 5 anni";#N/A,#N/A,TRUE,"Carico 5 anni";#N/A,#N/A,TRUE,"Qualità a) 5 anni";#N/A,#N/A,TRUE,"Qualità b) 5 anni";#N/A,#N/A,TRUE,"Impatto ambientale 5 anni";#N/A,#N/A,TRUE,"Adeg. tecnico 5 anni"}</definedName>
    <definedName name="hdhgf" localSheetId="3" hidden="1">{"mgmt forecast",#N/A,FALSE,"Mgmt Forecast";"dcf table",#N/A,FALSE,"Mgmt Forecast";"sensitivity",#N/A,FALSE,"Mgmt Forecast";"table inputs",#N/A,FALSE,"Mgmt Forecast";"calculations",#N/A,FALSE,"Mgmt Forecast"}</definedName>
    <definedName name="hdhgf" localSheetId="4" hidden="1">{"mgmt forecast",#N/A,FALSE,"Mgmt Forecast";"dcf table",#N/A,FALSE,"Mgmt Forecast";"sensitivity",#N/A,FALSE,"Mgmt Forecast";"table inputs",#N/A,FALSE,"Mgmt Forecast";"calculations",#N/A,FALSE,"Mgmt Forecast"}</definedName>
    <definedName name="hdhgf" hidden="1">{"mgmt forecast",#N/A,FALSE,"Mgmt Forecast";"dcf table",#N/A,FALSE,"Mgmt Forecast";"sensitivity",#N/A,FALSE,"Mgmt Forecast";"table inputs",#N/A,FALSE,"Mgmt Forecast";"calculations",#N/A,FALSE,"Mgmt Forecast"}</definedName>
    <definedName name="helene" localSheetId="3" hidden="1">{"Side 1",#N/A,FALSE,"Hovedark";"Side 2",#N/A,FALSE,"Hovedark";"Cash Flow",#N/A,FALSE,"Hovedark";"Breakdown",#N/A,FALSE,"Breakdown";"Valuation",#N/A,FALSE,"Valuation";"Bidrag",#N/A,FALSE,"Bidrag"}</definedName>
    <definedName name="helene" localSheetId="4" hidden="1">{"Side 1",#N/A,FALSE,"Hovedark";"Side 2",#N/A,FALSE,"Hovedark";"Cash Flow",#N/A,FALSE,"Hovedark";"Breakdown",#N/A,FALSE,"Breakdown";"Valuation",#N/A,FALSE,"Valuation";"Bidrag",#N/A,FALSE,"Bidrag"}</definedName>
    <definedName name="helene" hidden="1">{"Side 1",#N/A,FALSE,"Hovedark";"Side 2",#N/A,FALSE,"Hovedark";"Cash Flow",#N/A,FALSE,"Hovedark";"Breakdown",#N/A,FALSE,"Breakdown";"Valuation",#N/A,FALSE,"Valuation";"Bidrag",#N/A,FALSE,"Bidrag"}</definedName>
    <definedName name="hg" localSheetId="3" hidden="1">{#N/A,#N/A,FALSE,"F-YLDS";#N/A,#N/A,FALSE,"ASP";#N/A,#N/A,FALSE,"FRPRD"}</definedName>
    <definedName name="hg" localSheetId="4" hidden="1">{#N/A,#N/A,FALSE,"F-YLDS";#N/A,#N/A,FALSE,"ASP";#N/A,#N/A,FALSE,"FRPRD"}</definedName>
    <definedName name="hg" hidden="1">{#N/A,#N/A,FALSE,"F-YLDS";#N/A,#N/A,FALSE,"ASP";#N/A,#N/A,FALSE,"FRPRD"}</definedName>
    <definedName name="hgdh" localSheetId="3" hidden="1">{"mgmt forecast",#N/A,FALSE,"Mgmt Forecast";"dcf table",#N/A,FALSE,"Mgmt Forecast";"sensitivity",#N/A,FALSE,"Mgmt Forecast";"table inputs",#N/A,FALSE,"Mgmt Forecast";"calculations",#N/A,FALSE,"Mgmt Forecast"}</definedName>
    <definedName name="hgdh" localSheetId="4" hidden="1">{"mgmt forecast",#N/A,FALSE,"Mgmt Forecast";"dcf table",#N/A,FALSE,"Mgmt Forecast";"sensitivity",#N/A,FALSE,"Mgmt Forecast";"table inputs",#N/A,FALSE,"Mgmt Forecast";"calculations",#N/A,FALSE,"Mgmt Forecast"}</definedName>
    <definedName name="hgdh" hidden="1">{"mgmt forecast",#N/A,FALSE,"Mgmt Forecast";"dcf table",#N/A,FALSE,"Mgmt Forecast";"sensitivity",#N/A,FALSE,"Mgmt Forecast";"table inputs",#N/A,FALSE,"Mgmt Forecast";"calculations",#N/A,FALSE,"Mgmt Forecast"}</definedName>
    <definedName name="HH" localSheetId="3" hidden="1">{#N/A,#N/A,TRUE,"Allacciamenti 5 anni";#N/A,#N/A,TRUE,"Carico 5 anni";#N/A,#N/A,TRUE,"Qualità a) 5 anni";#N/A,#N/A,TRUE,"Qualità b) 5 anni";#N/A,#N/A,TRUE,"Impatto ambientale 5 anni";#N/A,#N/A,TRUE,"Adeg. tecnico 5 anni"}</definedName>
    <definedName name="HH" localSheetId="4" hidden="1">{#N/A,#N/A,TRUE,"Allacciamenti 5 anni";#N/A,#N/A,TRUE,"Carico 5 anni";#N/A,#N/A,TRUE,"Qualità a) 5 anni";#N/A,#N/A,TRUE,"Qualità b) 5 anni";#N/A,#N/A,TRUE,"Impatto ambientale 5 anni";#N/A,#N/A,TRUE,"Adeg. tecnico 5 anni"}</definedName>
    <definedName name="HH" hidden="1">{#N/A,#N/A,TRUE,"Allacciamenti 5 anni";#N/A,#N/A,TRUE,"Carico 5 anni";#N/A,#N/A,TRUE,"Qualità a) 5 anni";#N/A,#N/A,TRUE,"Qualità b) 5 anni";#N/A,#N/A,TRUE,"Impatto ambientale 5 anni";#N/A,#N/A,TRUE,"Adeg. tecnico 5 anni"}</definedName>
    <definedName name="HHH" localSheetId="3" hidden="1">{#N/A,#N/A,TRUE,"Allacciamenti 5 anni";#N/A,#N/A,TRUE,"Carico 5 anni";#N/A,#N/A,TRUE,"Qualità a) 5 anni";#N/A,#N/A,TRUE,"Qualità b) 5 anni";#N/A,#N/A,TRUE,"Impatto ambientale 5 anni";#N/A,#N/A,TRUE,"Adeg. tecnico 5 anni"}</definedName>
    <definedName name="HHH" localSheetId="4" hidden="1">{#N/A,#N/A,TRUE,"Allacciamenti 5 anni";#N/A,#N/A,TRUE,"Carico 5 anni";#N/A,#N/A,TRUE,"Qualità a) 5 anni";#N/A,#N/A,TRUE,"Qualità b) 5 anni";#N/A,#N/A,TRUE,"Impatto ambientale 5 anni";#N/A,#N/A,TRUE,"Adeg. tecnico 5 anni"}</definedName>
    <definedName name="HHH" hidden="1">{#N/A,#N/A,TRUE,"Allacciamenti 5 anni";#N/A,#N/A,TRUE,"Carico 5 anni";#N/A,#N/A,TRUE,"Qualità a) 5 anni";#N/A,#N/A,TRUE,"Qualità b) 5 anni";#N/A,#N/A,TRUE,"Impatto ambientale 5 anni";#N/A,#N/A,TRUE,"Adeg. tecnico 5 anni"}</definedName>
    <definedName name="HHHH" localSheetId="3" hidden="1">{#N/A,#N/A,TRUE,"Allacciamenti 5 anni";#N/A,#N/A,TRUE,"Carico 5 anni";#N/A,#N/A,TRUE,"Qualità a) 5 anni";#N/A,#N/A,TRUE,"Qualità b) 5 anni";#N/A,#N/A,TRUE,"Impatto ambientale 5 anni";#N/A,#N/A,TRUE,"Adeg. tecnico 5 anni"}</definedName>
    <definedName name="HHHH" localSheetId="4" hidden="1">{#N/A,#N/A,TRUE,"Allacciamenti 5 anni";#N/A,#N/A,TRUE,"Carico 5 anni";#N/A,#N/A,TRUE,"Qualità a) 5 anni";#N/A,#N/A,TRUE,"Qualità b) 5 anni";#N/A,#N/A,TRUE,"Impatto ambientale 5 anni";#N/A,#N/A,TRUE,"Adeg. tecnico 5 anni"}</definedName>
    <definedName name="HHHH" hidden="1">{#N/A,#N/A,TRUE,"Allacciamenti 5 anni";#N/A,#N/A,TRUE,"Carico 5 anni";#N/A,#N/A,TRUE,"Qualità a) 5 anni";#N/A,#N/A,TRUE,"Qualità b) 5 anni";#N/A,#N/A,TRUE,"Impatto ambientale 5 anni";#N/A,#N/A,TRUE,"Adeg. tecnico 5 anni"}</definedName>
    <definedName name="hhjkg78" localSheetId="3" hidden="1">{#N/A,#N/A,FALSE,"Table of Contents";#N/A,#N/A,FALSE,"Overview";#N/A,#N/A,FALSE,"Data"}</definedName>
    <definedName name="hhjkg78" localSheetId="4" hidden="1">{#N/A,#N/A,FALSE,"Table of Contents";#N/A,#N/A,FALSE,"Overview";#N/A,#N/A,FALSE,"Data"}</definedName>
    <definedName name="hhjkg78" hidden="1">{#N/A,#N/A,FALSE,"Table of Contents";#N/A,#N/A,FALSE,"Overview";#N/A,#N/A,FALSE,"Data"}</definedName>
    <definedName name="hn.ConvertZero1" localSheetId="3" hidden="1">[9]LTM!$G$461:$J$461,[9]LTM!$G$463:$J$464,[9]LTM!$G$468:$J$469,[9]LTM!$G$473:$J$475,[9]LTM!$G$480:$J$480,[9]LTM!$G$484:$J$485,[9]LTM!$G$490:$J$490,[9]LTM!$G$514:$J$518,[9]LTM!$G$525:$J$526,[9]LTM!$G$532:$J$537</definedName>
    <definedName name="hn.ConvertZero1" localSheetId="4" hidden="1">[9]LTM!$G$461:$J$461,[9]LTM!$G$463:$J$464,[9]LTM!$G$468:$J$469,[9]LTM!$G$473:$J$475,[9]LTM!$G$480:$J$480,[9]LTM!$G$484:$J$485,[9]LTM!$G$490:$J$490,[9]LTM!$G$514:$J$518,[9]LTM!$G$525:$J$526,[9]LTM!$G$532:$J$537</definedName>
    <definedName name="hn.ConvertZero1" hidden="1">[10]LTM!$G$461:$J$461,[10]LTM!$G$463:$J$464,[10]LTM!$G$468:$J$469,[10]LTM!$G$473:$J$475,[10]LTM!$G$480:$J$480,[10]LTM!$G$484:$J$485,[10]LTM!$G$490:$J$490,[10]LTM!$G$514:$J$518,[10]LTM!$G$525:$J$526,[10]LTM!$G$532:$J$537</definedName>
    <definedName name="hn.ConvertZero2" localSheetId="3" hidden="1">[9]LTM!$G$560:$J$560,[9]LTM!$H$590:$J$591,[9]LTM!$H$614:$J$614,[9]LTM!$H$635:$J$636,[9]LTM!$G$676:$J$680,[9]LTM!$G$686:$J$686,[9]LTM!$G$688:$J$694,[9]LTM!$G$681:$J$682</definedName>
    <definedName name="hn.ConvertZero2" localSheetId="4" hidden="1">[9]LTM!$G$560:$J$560,[9]LTM!$H$590:$J$591,[9]LTM!$H$614:$J$614,[9]LTM!$H$635:$J$636,[9]LTM!$G$676:$J$680,[9]LTM!$G$686:$J$686,[9]LTM!$G$688:$J$694,[9]LTM!$G$681:$J$682</definedName>
    <definedName name="hn.ConvertZero2" hidden="1">[10]LTM!$G$560:$J$560,[10]LTM!$H$590:$J$591,[10]LTM!$H$614:$J$614,[10]LTM!$H$635:$J$636,[10]LTM!$G$676:$J$680,[10]LTM!$G$686:$J$686,[10]LTM!$G$688:$J$694,[10]LTM!$G$681:$J$682</definedName>
    <definedName name="hn.ConvertZero3" localSheetId="3" hidden="1">[9]LTM!$G$699:$J$706,[9]LTM!$G$710:$J$714,[9]LTM!$G$717:$J$734,[9]LTM!$G$738:$J$738,[9]LTM!$G$745:$J$751</definedName>
    <definedName name="hn.ConvertZero3" localSheetId="4" hidden="1">[9]LTM!$G$699:$J$706,[9]LTM!$G$710:$J$714,[9]LTM!$G$717:$J$734,[9]LTM!$G$738:$J$738,[9]LTM!$G$745:$J$751</definedName>
    <definedName name="hn.ConvertZero3" hidden="1">[10]LTM!$G$699:$J$706,[10]LTM!$G$710:$J$714,[10]LTM!$G$717:$J$734,[10]LTM!$G$738:$J$738,[10]LTM!$G$745:$J$751</definedName>
    <definedName name="hn.ConvertZero4" localSheetId="3" hidden="1">[9]LTM!$G$840:$J$840,[9]LTM!$H$1266:$J$1266,[9]LTM!$G$1267:$J$1267,[9]LTM!$G$1454:$J$1461,[9]LTM!$J$1462,[9]LTM!$J$1463,[9]LTM!$G$1468:$J$1469,[9]LTM!$L$1469:$N$1469</definedName>
    <definedName name="hn.ConvertZero4" localSheetId="4" hidden="1">[9]LTM!$G$840:$J$840,[9]LTM!$H$1266:$J$1266,[9]LTM!$G$1267:$J$1267,[9]LTM!$G$1454:$J$1461,[9]LTM!$J$1462,[9]LTM!$J$1463,[9]LTM!$G$1468:$J$1469,[9]LTM!$L$1469:$N$1469</definedName>
    <definedName name="hn.ConvertZero4" hidden="1">[10]LTM!$G$840:$J$840,[10]LTM!$H$1266:$J$1266,[10]LTM!$G$1267:$J$1267,[10]LTM!$G$1454:$J$1461,[10]LTM!$J$1462,[10]LTM!$J$1463,[10]LTM!$G$1468:$J$1469,[10]LTM!$L$1469:$N$1469</definedName>
    <definedName name="hn.ConvertZeroUnhide1" localSheetId="3" hidden="1">[9]LTM!$G$1469:$J$1469,[9]LTM!$L$1469:$N$1469,[9]LTM!$H$1266:$J$1266</definedName>
    <definedName name="hn.ConvertZeroUnhide1" localSheetId="4" hidden="1">[9]LTM!$G$1469:$J$1469,[9]LTM!$L$1469:$N$1469,[9]LTM!$H$1266:$J$1266</definedName>
    <definedName name="hn.ConvertZeroUnhide1" hidden="1">[10]LTM!$G$1469:$J$1469,[10]LTM!$L$1469:$N$1469,[10]LTM!$H$1266:$J$1266</definedName>
    <definedName name="hn.Delete015" localSheetId="3" hidden="1">'[9]CREDIT STATS'!$B$9:$K$11,'[9]CREDIT STATS'!$O$11:$X$14,'[9]CREDIT STATS'!$B$25:$K$30,'[9]CREDIT STATS'!$O$25:$X$26</definedName>
    <definedName name="hn.Delete015" localSheetId="4" hidden="1">'[9]CREDIT STATS'!$B$9:$K$11,'[9]CREDIT STATS'!$O$11:$X$14,'[9]CREDIT STATS'!$B$25:$K$30,'[9]CREDIT STATS'!$O$25:$X$26</definedName>
    <definedName name="hn.Delete015" hidden="1">'[10]CREDIT STATS'!$B$9:$K$11,'[10]CREDIT STATS'!$O$11:$X$14,'[10]CREDIT STATS'!$B$25:$K$30,'[10]CREDIT STATS'!$O$25:$X$26</definedName>
    <definedName name="hn.DZ_MultByFXRates" localSheetId="3" hidden="1">[9]DropZone!$B$2:$I$118,[9]DropZone!$B$120:$I$132,[9]DropZone!$B$134:$I$136,[9]DropZone!$B$138:$I$146</definedName>
    <definedName name="hn.DZ_MultByFXRates" localSheetId="4" hidden="1">[9]DropZone!$B$2:$I$118,[9]DropZone!$B$120:$I$132,[9]DropZone!$B$134:$I$136,[9]DropZone!$B$138:$I$146</definedName>
    <definedName name="hn.DZ_MultByFXRates" hidden="1">[10]DropZone!$B$2:$I$118,[10]DropZone!$B$120:$I$132,[10]DropZone!$B$134:$I$136,[10]DropZone!$B$138:$I$146</definedName>
    <definedName name="hn.ExtDb" hidden="1">FALSE</definedName>
    <definedName name="hn.LTM_MultByFXRates" localSheetId="3" hidden="1">[9]LTM!$G$461:$N$477,[9]LTM!$G$480:$N$539,[9]LTM!$G$548:$N$667,[9]LTM!$G$676:$N$1266,[9]LTM!$G$1454:$N$1461,[9]LTM!$G$1463:$N$1465,[9]LTM!$G$1468:$N$1469</definedName>
    <definedName name="hn.LTM_MultByFXRates" localSheetId="4" hidden="1">[9]LTM!$G$461:$N$477,[9]LTM!$G$480:$N$539,[9]LTM!$G$548:$N$667,[9]LTM!$G$676:$N$1266,[9]LTM!$G$1454:$N$1461,[9]LTM!$G$1463:$N$1465,[9]LTM!$G$1468:$N$1469</definedName>
    <definedName name="hn.LTM_MultByFXRates" hidden="1">[10]LTM!$G$461:$N$477,[10]LTM!$G$480:$N$539,[10]LTM!$G$548:$N$667,[10]LTM!$G$676:$N$1266,[10]LTM!$G$1454:$N$1461,[10]LTM!$G$1463:$N$1465,[10]LTM!$G$1468:$N$1469</definedName>
    <definedName name="hn.ModelType" hidden="1">"DEAL"</definedName>
    <definedName name="hn.ModelVersion" hidden="1">1</definedName>
    <definedName name="hn.MultbyFXRates" localSheetId="3" hidden="1">[9]LTM!$G$461:$N$477,[9]LTM!$G$480:$N$539,[9]LTM!$G$548:$N$667,[9]LTM!$G$676:$N$1266,[9]LTM!$G$1454:$N$1461,[9]LTM!$G$1463:$N$1465,[9]LTM!$G$1468:$N$1469</definedName>
    <definedName name="hn.MultbyFXRates" localSheetId="4" hidden="1">[9]LTM!$G$461:$N$477,[9]LTM!$G$480:$N$539,[9]LTM!$G$548:$N$667,[9]LTM!$G$676:$N$1266,[9]LTM!$G$1454:$N$1461,[9]LTM!$G$1463:$N$1465,[9]LTM!$G$1468:$N$1469</definedName>
    <definedName name="hn.MultbyFXRates" hidden="1">[10]LTM!$G$461:$N$477,[10]LTM!$G$480:$N$539,[10]LTM!$G$548:$N$667,[10]LTM!$G$676:$N$1266,[10]LTM!$G$1454:$N$1461,[10]LTM!$G$1463:$N$1465,[10]LTM!$G$1468:$N$1469</definedName>
    <definedName name="hn.MultByFXRates1" localSheetId="3" hidden="1">[9]LTM!$G$461:$G$477,[9]LTM!$G$480:$G$539,[9]LTM!$G$548:$G$562,[9]LTM!$G$676:$G$840,[9]LTM!$G$1454:$G$1469</definedName>
    <definedName name="hn.MultByFXRates1" localSheetId="4" hidden="1">[9]LTM!$G$461:$G$477,[9]LTM!$G$480:$G$539,[9]LTM!$G$548:$G$562,[9]LTM!$G$676:$G$840,[9]LTM!$G$1454:$G$1469</definedName>
    <definedName name="hn.MultByFXRates1" hidden="1">[10]LTM!$G$461:$G$477,[10]LTM!$G$480:$G$539,[10]LTM!$G$548:$G$562,[10]LTM!$G$676:$G$840,[10]LTM!$G$1454:$G$1469</definedName>
    <definedName name="hn.MultByFXRates2" localSheetId="3" hidden="1">[9]LTM!$H$461:$H$477,[9]LTM!$H$480:$H$539,[9]LTM!$H$548:$H$667,[9]LTM!$H$676:$H$1266,[9]LTM!$H$1454:$H$1469</definedName>
    <definedName name="hn.MultByFXRates2" localSheetId="4" hidden="1">[9]LTM!$H$461:$H$477,[9]LTM!$H$480:$H$539,[9]LTM!$H$548:$H$667,[9]LTM!$H$676:$H$1266,[9]LTM!$H$1454:$H$1469</definedName>
    <definedName name="hn.MultByFXRates2" hidden="1">[10]LTM!$H$461:$H$477,[10]LTM!$H$480:$H$539,[10]LTM!$H$548:$H$667,[10]LTM!$H$676:$H$1266,[10]LTM!$H$1454:$H$1469</definedName>
    <definedName name="hn.MultByFXRates3" localSheetId="3" hidden="1">[9]LTM!$I$461:$I$477,[9]LTM!$I$480:$I$539,[9]LTM!$I$548:$I$667,[9]LTM!$I$676:$I$1266,[9]LTM!$I$1454:$I$1469</definedName>
    <definedName name="hn.MultByFXRates3" localSheetId="4" hidden="1">[9]LTM!$I$461:$I$477,[9]LTM!$I$480:$I$539,[9]LTM!$I$548:$I$667,[9]LTM!$I$676:$I$1266,[9]LTM!$I$1454:$I$1469</definedName>
    <definedName name="hn.MultByFXRates3" hidden="1">[10]LTM!$I$461:$I$477,[10]LTM!$I$480:$I$539,[10]LTM!$I$548:$I$667,[10]LTM!$I$676:$I$1266,[10]LTM!$I$1454:$I$1469</definedName>
    <definedName name="hn.MultbyFxrates4" localSheetId="3" hidden="1">[9]LTM!$J$461:$J$477,[9]LTM!$J$480:$J$539,[9]LTM!$J$548:$J$668,[9]LTM!$J$676:$J$1266,[9]LTM!$J$1454:$J$1461,[9]LTM!$J$1463:$J$1465,[9]LTM!$J$1468</definedName>
    <definedName name="hn.MultbyFxrates4" localSheetId="4" hidden="1">[9]LTM!$J$461:$J$477,[9]LTM!$J$480:$J$539,[9]LTM!$J$548:$J$668,[9]LTM!$J$676:$J$1266,[9]LTM!$J$1454:$J$1461,[9]LTM!$J$1463:$J$1465,[9]LTM!$J$1468</definedName>
    <definedName name="hn.MultbyFxrates4" hidden="1">[10]LTM!$J$461:$J$477,[10]LTM!$J$480:$J$539,[10]LTM!$J$548:$J$668,[10]LTM!$J$676:$J$1266,[10]LTM!$J$1454:$J$1461,[10]LTM!$J$1463:$J$1465,[10]LTM!$J$1468</definedName>
    <definedName name="hn.multbyfxrates5" localSheetId="3" hidden="1">[9]LTM!$L$461:$L$477,[9]LTM!$L$480:$L$539,[9]LTM!$L$548:$L$562,[9]LTM!$L$676:$L$840,[9]LTM!$L$1454:$L$1469</definedName>
    <definedName name="hn.multbyfxrates5" localSheetId="4" hidden="1">[9]LTM!$L$461:$L$477,[9]LTM!$L$480:$L$539,[9]LTM!$L$548:$L$562,[9]LTM!$L$676:$L$840,[9]LTM!$L$1454:$L$1469</definedName>
    <definedName name="hn.multbyfxrates5" hidden="1">[10]LTM!$L$461:$L$477,[10]LTM!$L$480:$L$539,[10]LTM!$L$548:$L$562,[10]LTM!$L$676:$L$840,[10]LTM!$L$1454:$L$1469</definedName>
    <definedName name="hn.multbyfxrates6" localSheetId="3" hidden="1">[9]LTM!$M$461:$M$477,[9]LTM!$M$480:$M$539,[9]LTM!$M$548:$M$668,[9]LTM!$M$676:$M$1266,[9]LTM!$M$1454:$M$1469</definedName>
    <definedName name="hn.multbyfxrates6" localSheetId="4" hidden="1">[9]LTM!$M$461:$M$477,[9]LTM!$M$480:$M$539,[9]LTM!$M$548:$M$668,[9]LTM!$M$676:$M$1266,[9]LTM!$M$1454:$M$1469</definedName>
    <definedName name="hn.multbyfxrates6" hidden="1">[10]LTM!$M$461:$M$477,[10]LTM!$M$480:$M$539,[10]LTM!$M$548:$M$668,[10]LTM!$M$676:$M$1266,[10]LTM!$M$1454:$M$1469</definedName>
    <definedName name="hn.multbyfxrates7" localSheetId="3" hidden="1">[9]LTM!$N$461:$N$477,[9]LTM!$N$480:$N$539,[9]LTM!$N$548:$N$667,[9]LTM!$N$676:$N$1266,[9]LTM!$N$1454:$N$1469</definedName>
    <definedName name="hn.multbyfxrates7" localSheetId="4" hidden="1">[9]LTM!$N$461:$N$477,[9]LTM!$N$480:$N$539,[9]LTM!$N$548:$N$667,[9]LTM!$N$676:$N$1266,[9]LTM!$N$1454:$N$1469</definedName>
    <definedName name="hn.multbyfxrates7" hidden="1">[10]LTM!$N$461:$N$477,[10]LTM!$N$480:$N$539,[10]LTM!$N$548:$N$667,[10]LTM!$N$676:$N$1266,[10]LTM!$N$1454:$N$1469</definedName>
    <definedName name="hn.MultByFXRatesBot1" localSheetId="3" hidden="1">[9]LTM!$G$676:$G$682,[9]LTM!$G$686,[9]LTM!$G$688:$G$694,[9]LTM!$G$699:$G$706,[9]LTM!$G$710:$G$714,[9]LTM!$G$717:$G$734,[9]LTM!$G$738,[9]LTM!$G$738,[9]LTM!$G$745:$G$751,[9]LTM!$G$840,[9]LTM!$G$1454:$G$1461,[9]LTM!$G$1468:$G$1469</definedName>
    <definedName name="hn.MultByFXRatesBot1" localSheetId="4" hidden="1">[9]LTM!$G$676:$G$682,[9]LTM!$G$686,[9]LTM!$G$688:$G$694,[9]LTM!$G$699:$G$706,[9]LTM!$G$710:$G$714,[9]LTM!$G$717:$G$734,[9]LTM!$G$738,[9]LTM!$G$738,[9]LTM!$G$745:$G$751,[9]LTM!$G$840,[9]LTM!$G$1454:$G$1461,[9]LTM!$G$1468:$G$1469</definedName>
    <definedName name="hn.MultByFXRatesBot1" hidden="1">[10]LTM!$G$676:$G$682,[10]LTM!$G$686,[10]LTM!$G$688:$G$694,[10]LTM!$G$699:$G$706,[10]LTM!$G$710:$G$714,[10]LTM!$G$717:$G$734,[10]LTM!$G$738,[10]LTM!$G$738,[10]LTM!$G$745:$G$751,[10]LTM!$G$840,[10]LTM!$G$1454:$G$1461,[10]LTM!$G$1468:$G$1469</definedName>
    <definedName name="hn.MultByFXRatesBot2" localSheetId="3" hidden="1">[9]LTM!$H$676:$H$682,[9]LTM!$H$686,[9]LTM!$H$688:$H$694,[9]LTM!$H$699:$H$706,[9]LTM!$H$710:$H$714,[9]LTM!$H$717:$H$734,[9]LTM!$H$738,[9]LTM!$H$745:$H$751,[9]LTM!$H$840,[9]LTM!$H$1266,[9]LTM!$H$1454:$H$1461,[9]LTM!$H$1468:$H$1469</definedName>
    <definedName name="hn.MultByFXRatesBot2" localSheetId="4" hidden="1">[9]LTM!$H$676:$H$682,[9]LTM!$H$686,[9]LTM!$H$688:$H$694,[9]LTM!$H$699:$H$706,[9]LTM!$H$710:$H$714,[9]LTM!$H$717:$H$734,[9]LTM!$H$738,[9]LTM!$H$745:$H$751,[9]LTM!$H$840,[9]LTM!$H$1266,[9]LTM!$H$1454:$H$1461,[9]LTM!$H$1468:$H$1469</definedName>
    <definedName name="hn.MultByFXRatesBot2" hidden="1">[10]LTM!$H$676:$H$682,[10]LTM!$H$686,[10]LTM!$H$688:$H$694,[10]LTM!$H$699:$H$706,[10]LTM!$H$710:$H$714,[10]LTM!$H$717:$H$734,[10]LTM!$H$738,[10]LTM!$H$745:$H$751,[10]LTM!$H$840,[10]LTM!$H$1266,[10]LTM!$H$1454:$H$1461,[10]LTM!$H$1468:$H$1469</definedName>
    <definedName name="hn.MultByFXRatesBot3" localSheetId="3" hidden="1">[9]LTM!$I$676:$I$682,[9]LTM!$I$686,[9]LTM!$I$688:$I$694,[9]LTM!$I$699:$I$706,[9]LTM!$I$710:$I$714,[9]LTM!$I$717:$I$734,[9]LTM!$I$738,[9]LTM!$I$745:$I$751,[9]LTM!$I$840,[9]LTM!$I$1266,[9]LTM!$I$1454:$I$1461,[9]LTM!$I$1468:$I$1469</definedName>
    <definedName name="hn.MultByFXRatesBot3" localSheetId="4" hidden="1">[9]LTM!$I$676:$I$682,[9]LTM!$I$686,[9]LTM!$I$688:$I$694,[9]LTM!$I$699:$I$706,[9]LTM!$I$710:$I$714,[9]LTM!$I$717:$I$734,[9]LTM!$I$738,[9]LTM!$I$745:$I$751,[9]LTM!$I$840,[9]LTM!$I$1266,[9]LTM!$I$1454:$I$1461,[9]LTM!$I$1468:$I$1469</definedName>
    <definedName name="hn.MultByFXRatesBot3" hidden="1">[10]LTM!$I$676:$I$682,[10]LTM!$I$686,[10]LTM!$I$688:$I$694,[10]LTM!$I$699:$I$706,[10]LTM!$I$710:$I$714,[10]LTM!$I$717:$I$734,[10]LTM!$I$738,[10]LTM!$I$745:$I$751,[10]LTM!$I$840,[10]LTM!$I$1266,[10]LTM!$I$1454:$I$1461,[10]LTM!$I$1468:$I$1469</definedName>
    <definedName name="hn.MultByFXRatesBot4" localSheetId="3" hidden="1">[9]LTM!$J$676:$J$682,[9]LTM!$J$686,[9]LTM!$J$688:$J$694,[9]LTM!$J$699:$J$706,[9]LTM!$J$710:$J$714,[9]LTM!$J$717:$J$734,[9]LTM!$J$738,[9]LTM!$J$745:$J$751,[9]LTM!$J$840,[9]LTM!$J$1266,[9]LTM!$J$1454:$J$1461,[9]LTM!$J$1463:$J$1465,[9]LTM!$J$1468</definedName>
    <definedName name="hn.MultByFXRatesBot4" localSheetId="4" hidden="1">[9]LTM!$J$676:$J$682,[9]LTM!$J$686,[9]LTM!$J$688:$J$694,[9]LTM!$J$699:$J$706,[9]LTM!$J$710:$J$714,[9]LTM!$J$717:$J$734,[9]LTM!$J$738,[9]LTM!$J$745:$J$751,[9]LTM!$J$840,[9]LTM!$J$1266,[9]LTM!$J$1454:$J$1461,[9]LTM!$J$1463:$J$1465,[9]LTM!$J$1468</definedName>
    <definedName name="hn.MultByFXRatesBot4" hidden="1">[10]LTM!$J$676:$J$682,[10]LTM!$J$686,[10]LTM!$J$688:$J$694,[10]LTM!$J$699:$J$706,[10]LTM!$J$710:$J$714,[10]LTM!$J$717:$J$734,[10]LTM!$J$738,[10]LTM!$J$745:$J$751,[10]LTM!$J$840,[10]LTM!$J$1266,[10]LTM!$J$1454:$J$1461,[10]LTM!$J$1463:$J$1465,[10]LTM!$J$1468</definedName>
    <definedName name="hn.MultByFXRatesBot5" localSheetId="3" hidden="1">[9]LTM!$L$676:$L$682,[9]LTM!$L$686,[9]LTM!$L$688:$L$694,[9]LTM!$L$699:$L$706,[9]LTM!$L$710:$L$714,[9]LTM!$L$717:$L$734,[9]LTM!$L$738,[9]LTM!$L$745:$L$751,[9]LTM!$L$837:$L$838,[9]LTM!$L$1454:$L$1458,[9]LTM!$L$1468:$L$1469</definedName>
    <definedName name="hn.MultByFXRatesBot5" localSheetId="4" hidden="1">[9]LTM!$L$676:$L$682,[9]LTM!$L$686,[9]LTM!$L$688:$L$694,[9]LTM!$L$699:$L$706,[9]LTM!$L$710:$L$714,[9]LTM!$L$717:$L$734,[9]LTM!$L$738,[9]LTM!$L$745:$L$751,[9]LTM!$L$837:$L$838,[9]LTM!$L$1454:$L$1458,[9]LTM!$L$1468:$L$1469</definedName>
    <definedName name="hn.MultByFXRatesBot5" hidden="1">[10]LTM!$L$676:$L$682,[10]LTM!$L$686,[10]LTM!$L$688:$L$694,[10]LTM!$L$699:$L$706,[10]LTM!$L$710:$L$714,[10]LTM!$L$717:$L$734,[10]LTM!$L$738,[10]LTM!$L$745:$L$751,[10]LTM!$L$837:$L$838,[10]LTM!$L$1454:$L$1458,[10]LTM!$L$1468:$L$1469</definedName>
    <definedName name="hn.MultByFXRatesBot6" localSheetId="3" hidden="1">[9]LTM!$M$676:$M$682,[9]LTM!$M$686,[9]LTM!$M$688:$M$694,[9]LTM!$M$699:$M$706,[9]LTM!$M$710:$M$714,[9]LTM!$M$717:$M$734,[9]LTM!$M$738,[9]LTM!$M$745:$M$751,[9]LTM!$M$837:$M$838,[9]LTM!$M$1454:$M$1458,[9]LTM!$M$1468:$M$1469</definedName>
    <definedName name="hn.MultByFXRatesBot6" localSheetId="4" hidden="1">[9]LTM!$M$676:$M$682,[9]LTM!$M$686,[9]LTM!$M$688:$M$694,[9]LTM!$M$699:$M$706,[9]LTM!$M$710:$M$714,[9]LTM!$M$717:$M$734,[9]LTM!$M$738,[9]LTM!$M$745:$M$751,[9]LTM!$M$837:$M$838,[9]LTM!$M$1454:$M$1458,[9]LTM!$M$1468:$M$1469</definedName>
    <definedName name="hn.MultByFXRatesBot6" hidden="1">[10]LTM!$M$676:$M$682,[10]LTM!$M$686,[10]LTM!$M$688:$M$694,[10]LTM!$M$699:$M$706,[10]LTM!$M$710:$M$714,[10]LTM!$M$717:$M$734,[10]LTM!$M$738,[10]LTM!$M$745:$M$751,[10]LTM!$M$837:$M$838,[10]LTM!$M$1454:$M$1458,[10]LTM!$M$1468:$M$1469</definedName>
    <definedName name="hn.MultByFXRatesBot7" localSheetId="3" hidden="1">[9]LTM!$N$676:$N$682,[9]LTM!$N$686,[9]LTM!$N$688:$N$694,[9]LTM!$N$699:$N$706,[9]LTM!$N$710:$N$714,[9]LTM!$N$717:$N$734,[9]LTM!$N$738,[9]LTM!$N$745:$N$751,[9]LTM!$N$837:$N$838,[9]LTM!$N$1454:$N$1458,[9]LTM!$N$1468:$N$1469</definedName>
    <definedName name="hn.MultByFXRatesBot7" localSheetId="4" hidden="1">[9]LTM!$N$676:$N$682,[9]LTM!$N$686,[9]LTM!$N$688:$N$694,[9]LTM!$N$699:$N$706,[9]LTM!$N$710:$N$714,[9]LTM!$N$717:$N$734,[9]LTM!$N$738,[9]LTM!$N$745:$N$751,[9]LTM!$N$837:$N$838,[9]LTM!$N$1454:$N$1458,[9]LTM!$N$1468:$N$1469</definedName>
    <definedName name="hn.MultByFXRatesBot7" hidden="1">[10]LTM!$N$676:$N$682,[10]LTM!$N$686,[10]LTM!$N$688:$N$694,[10]LTM!$N$699:$N$706,[10]LTM!$N$710:$N$714,[10]LTM!$N$717:$N$734,[10]LTM!$N$738,[10]LTM!$N$745:$N$751,[10]LTM!$N$837:$N$838,[10]LTM!$N$1454:$N$1458,[10]LTM!$N$1468:$N$1469</definedName>
    <definedName name="hn.MultByFXRatesTop1" localSheetId="3" hidden="1">[9]LTM!$G$461,[9]LTM!$G$463:$G$464,[9]LTM!$G$468:$G$469,[9]LTM!$G$473:$G$475,[9]LTM!$G$480,[9]LTM!$G$484:$G$485,[9]LTM!$G$490:$G$509,[9]LTM!$G$512,[9]LTM!$G$514:$G$518,[9]LTM!$G$525:$G$526,[9]LTM!$G$532:$G$537,[9]LTM!$G$560</definedName>
    <definedName name="hn.MultByFXRatesTop1" localSheetId="4" hidden="1">[9]LTM!$G$461,[9]LTM!$G$463:$G$464,[9]LTM!$G$468:$G$469,[9]LTM!$G$473:$G$475,[9]LTM!$G$480,[9]LTM!$G$484:$G$485,[9]LTM!$G$490:$G$509,[9]LTM!$G$512,[9]LTM!$G$514:$G$518,[9]LTM!$G$525:$G$526,[9]LTM!$G$532:$G$537,[9]LTM!$G$560</definedName>
    <definedName name="hn.MultByFXRatesTop1" hidden="1">[10]LTM!$G$461,[10]LTM!$G$463:$G$464,[10]LTM!$G$468:$G$469,[10]LTM!$G$473:$G$475,[10]LTM!$G$480,[10]LTM!$G$484:$G$485,[10]LTM!$G$490:$G$509,[10]LTM!$G$512,[10]LTM!$G$514:$G$518,[10]LTM!$G$525:$G$526,[10]LTM!$G$532:$G$537,[10]LTM!$G$560</definedName>
    <definedName name="hn.MultByFXRatesTop2" localSheetId="3" hidden="1">[9]LTM!$H$461,[9]LTM!$H$463:$H$464,[9]LTM!$H$468:$H$469,[9]LTM!$H$473:$H$475,[9]LTM!$H$480,[9]LTM!$H$484:$H$485,[9]LTM!$H$490:$H$509,[9]LTM!$H$512,[9]LTM!$H$514:$H$518,[9]LTM!$H$525:$H$526,[9]LTM!$H$532:$H$537,[9]LTM!$H$560,[9]LTM!$H$590:$H$591,[9]LTM!$H$614:$H$631,[9]LTM!$H$635:$H$636</definedName>
    <definedName name="hn.MultByFXRatesTop2" localSheetId="4" hidden="1">[9]LTM!$H$461,[9]LTM!$H$463:$H$464,[9]LTM!$H$468:$H$469,[9]LTM!$H$473:$H$475,[9]LTM!$H$480,[9]LTM!$H$484:$H$485,[9]LTM!$H$490:$H$509,[9]LTM!$H$512,[9]LTM!$H$514:$H$518,[9]LTM!$H$525:$H$526,[9]LTM!$H$532:$H$537,[9]LTM!$H$560,[9]LTM!$H$590:$H$591,[9]LTM!$H$614:$H$631,[9]LTM!$H$635:$H$636</definedName>
    <definedName name="hn.MultByFXRatesTop2" hidden="1">[10]LTM!$H$461,[10]LTM!$H$463:$H$464,[10]LTM!$H$468:$H$469,[10]LTM!$H$473:$H$475,[10]LTM!$H$480,[10]LTM!$H$484:$H$485,[10]LTM!$H$490:$H$509,[10]LTM!$H$512,[10]LTM!$H$514:$H$518,[10]LTM!$H$525:$H$526,[10]LTM!$H$532:$H$537,[10]LTM!$H$560,[10]LTM!$H$590:$H$591,[10]LTM!$H$614:$H$631,[10]LTM!$H$635:$H$636</definedName>
    <definedName name="hn.MultByFXRatesTop3" localSheetId="3" hidden="1">[9]LTM!$I$461,[9]LTM!$I$463:$I$464,[9]LTM!$I$468:$I$469,[9]LTM!$I$473:$I$475,[9]LTM!$I$480,[9]LTM!$I$484:$I$485,[9]LTM!$I$490:$I$509,[9]LTM!$I$512,[9]LTM!$I$514:$I$518,[9]LTM!$I$525:$I$526,[9]LTM!$I$532:$I$537,[9]LTM!$I$560,[9]LTM!$I$590:$I$591,[9]LTM!$I$614:$I$631,[9]LTM!$I$635:$I$636</definedName>
    <definedName name="hn.MultByFXRatesTop3" localSheetId="4" hidden="1">[9]LTM!$I$461,[9]LTM!$I$463:$I$464,[9]LTM!$I$468:$I$469,[9]LTM!$I$473:$I$475,[9]LTM!$I$480,[9]LTM!$I$484:$I$485,[9]LTM!$I$490:$I$509,[9]LTM!$I$512,[9]LTM!$I$514:$I$518,[9]LTM!$I$525:$I$526,[9]LTM!$I$532:$I$537,[9]LTM!$I$560,[9]LTM!$I$590:$I$591,[9]LTM!$I$614:$I$631,[9]LTM!$I$635:$I$636</definedName>
    <definedName name="hn.MultByFXRatesTop3" hidden="1">[10]LTM!$I$461,[10]LTM!$I$463:$I$464,[10]LTM!$I$468:$I$469,[10]LTM!$I$473:$I$475,[10]LTM!$I$480,[10]LTM!$I$484:$I$485,[10]LTM!$I$490:$I$509,[10]LTM!$I$512,[10]LTM!$I$514:$I$518,[10]LTM!$I$525:$I$526,[10]LTM!$I$532:$I$537,[10]LTM!$I$560,[10]LTM!$I$590:$I$591,[10]LTM!$I$614:$I$631,[10]LTM!$I$635:$I$636</definedName>
    <definedName name="hn.MultByFXRatesTop4" localSheetId="3" hidden="1">[9]LTM!$J$461,[9]LTM!$J$463:$J$464,[9]LTM!$J$468:$J$469,[9]LTM!$J$473:$J$475,[9]LTM!$J$480,[9]LTM!$J$484:$J$485,[9]LTM!$J$490:$J$509,[9]LTM!$J$512,[9]LTM!$J$514:$J$518,[9]LTM!$J$525:$J$526,[9]LTM!$J$532:$J$537,[9]LTM!$J$560,[9]LTM!$J$590:$J$591,[9]LTM!$J$614:$J$631,[9]LTM!$J$635:$J$636</definedName>
    <definedName name="hn.MultByFXRatesTop4" localSheetId="4" hidden="1">[9]LTM!$J$461,[9]LTM!$J$463:$J$464,[9]LTM!$J$468:$J$469,[9]LTM!$J$473:$J$475,[9]LTM!$J$480,[9]LTM!$J$484:$J$485,[9]LTM!$J$490:$J$509,[9]LTM!$J$512,[9]LTM!$J$514:$J$518,[9]LTM!$J$525:$J$526,[9]LTM!$J$532:$J$537,[9]LTM!$J$560,[9]LTM!$J$590:$J$591,[9]LTM!$J$614:$J$631,[9]LTM!$J$635:$J$636</definedName>
    <definedName name="hn.MultByFXRatesTop4" hidden="1">[10]LTM!$J$461,[10]LTM!$J$463:$J$464,[10]LTM!$J$468:$J$469,[10]LTM!$J$473:$J$475,[10]LTM!$J$480,[10]LTM!$J$484:$J$485,[10]LTM!$J$490:$J$509,[10]LTM!$J$512,[10]LTM!$J$514:$J$518,[10]LTM!$J$525:$J$526,[10]LTM!$J$532:$J$537,[10]LTM!$J$560,[10]LTM!$J$590:$J$591,[10]LTM!$J$614:$J$631,[10]LTM!$J$635:$J$636</definedName>
    <definedName name="hn.MultByFXRatesTop5" localSheetId="3" hidden="1">[9]LTM!$L$461,[9]LTM!$L$463:$L$464,[9]LTM!$L$468:$L$469,[9]LTM!$L$473:$L$475,[9]LTM!$L$480,[9]LTM!$L$484:$L$485,[9]LTM!$L$490:$L$509,[9]LTM!$L$512,[9]LTM!$L$514:$L$518,[9]LTM!$L$525:$L$526,[9]LTM!$L$532:$L$537,[9]LTM!$L$560</definedName>
    <definedName name="hn.MultByFXRatesTop5" localSheetId="4" hidden="1">[9]LTM!$L$461,[9]LTM!$L$463:$L$464,[9]LTM!$L$468:$L$469,[9]LTM!$L$473:$L$475,[9]LTM!$L$480,[9]LTM!$L$484:$L$485,[9]LTM!$L$490:$L$509,[9]LTM!$L$512,[9]LTM!$L$514:$L$518,[9]LTM!$L$525:$L$526,[9]LTM!$L$532:$L$537,[9]LTM!$L$560</definedName>
    <definedName name="hn.MultByFXRatesTop5" hidden="1">[10]LTM!$L$461,[10]LTM!$L$463:$L$464,[10]LTM!$L$468:$L$469,[10]LTM!$L$473:$L$475,[10]LTM!$L$480,[10]LTM!$L$484:$L$485,[10]LTM!$L$490:$L$509,[10]LTM!$L$512,[10]LTM!$L$514:$L$518,[10]LTM!$L$525:$L$526,[10]LTM!$L$532:$L$537,[10]LTM!$L$560</definedName>
    <definedName name="hn.MultByFXRatesTop6" localSheetId="3" hidden="1">[9]LTM!$M$461,[9]LTM!$M$463:$M$464,[9]LTM!$M$468:$M$469,[9]LTM!$M$473:$M$475,[9]LTM!$M$480,[9]LTM!$M$484:$M$485,[9]LTM!$M$490:$M$509,[9]LTM!$M$512,[9]LTM!$M$514:$M$518,[9]LTM!$M$525:$M$526,[9]LTM!$M$532:$M$537,[9]LTM!$M$560,[9]LTM!$M$590:$M$591,[9]LTM!$M$614:$M$631,[9]LTM!$M$635:$M$636</definedName>
    <definedName name="hn.MultByFXRatesTop6" localSheetId="4" hidden="1">[9]LTM!$M$461,[9]LTM!$M$463:$M$464,[9]LTM!$M$468:$M$469,[9]LTM!$M$473:$M$475,[9]LTM!$M$480,[9]LTM!$M$484:$M$485,[9]LTM!$M$490:$M$509,[9]LTM!$M$512,[9]LTM!$M$514:$M$518,[9]LTM!$M$525:$M$526,[9]LTM!$M$532:$M$537,[9]LTM!$M$560,[9]LTM!$M$590:$M$591,[9]LTM!$M$614:$M$631,[9]LTM!$M$635:$M$636</definedName>
    <definedName name="hn.MultByFXRatesTop6" hidden="1">[10]LTM!$M$461,[10]LTM!$M$463:$M$464,[10]LTM!$M$468:$M$469,[10]LTM!$M$473:$M$475,[10]LTM!$M$480,[10]LTM!$M$484:$M$485,[10]LTM!$M$490:$M$509,[10]LTM!$M$512,[10]LTM!$M$514:$M$518,[10]LTM!$M$525:$M$526,[10]LTM!$M$532:$M$537,[10]LTM!$M$560,[10]LTM!$M$590:$M$591,[10]LTM!$M$614:$M$631,[10]LTM!$M$635:$M$636</definedName>
    <definedName name="hn.MultByFXRatesTop7" localSheetId="3" hidden="1">[9]LTM!$N$461,[9]LTM!$N$463:$N$464,[9]LTM!$N$468:$N$469,[9]LTM!$N$473:$N$475,[9]LTM!$N$480,[9]LTM!$N$484:$N$485,[9]LTM!$N$490:$N$509,[9]LTM!$N$512,[9]LTM!$N$514:$N$518,[9]LTM!$N$525:$N$526,[9]LTM!$N$532:$N$537,[9]LTM!$N$560,[9]LTM!$N$590:$N$591,[9]LTM!$N$614:$N$631,[9]LTM!$N$635:$N$636</definedName>
    <definedName name="hn.MultByFXRatesTop7" localSheetId="4" hidden="1">[9]LTM!$N$461,[9]LTM!$N$463:$N$464,[9]LTM!$N$468:$N$469,[9]LTM!$N$473:$N$475,[9]LTM!$N$480,[9]LTM!$N$484:$N$485,[9]LTM!$N$490:$N$509,[9]LTM!$N$512,[9]LTM!$N$514:$N$518,[9]LTM!$N$525:$N$526,[9]LTM!$N$532:$N$537,[9]LTM!$N$560,[9]LTM!$N$590:$N$591,[9]LTM!$N$614:$N$631,[9]LTM!$N$635:$N$636</definedName>
    <definedName name="hn.MultByFXRatesTop7" hidden="1">[10]LTM!$N$461,[10]LTM!$N$463:$N$464,[10]LTM!$N$468:$N$469,[10]LTM!$N$473:$N$475,[10]LTM!$N$480,[10]LTM!$N$484:$N$485,[10]LTM!$N$490:$N$509,[10]LTM!$N$512,[10]LTM!$N$514:$N$518,[10]LTM!$N$525:$N$526,[10]LTM!$N$532:$N$537,[10]LTM!$N$560,[10]LTM!$N$590:$N$591,[10]LTM!$N$614:$N$631,[10]LTM!$N$635:$N$636</definedName>
    <definedName name="hn.NoUpload" hidden="1">0</definedName>
    <definedName name="HOME" localSheetId="3" hidden="1">{#N/A,#N/A,FALSE,"Assessment";#N/A,#N/A,FALSE,"Staffing";#N/A,#N/A,FALSE,"Hires";#N/A,#N/A,FALSE,"Assumptions"}</definedName>
    <definedName name="HOME" localSheetId="4" hidden="1">{#N/A,#N/A,FALSE,"Assessment";#N/A,#N/A,FALSE,"Staffing";#N/A,#N/A,FALSE,"Hires";#N/A,#N/A,FALSE,"Assumptions"}</definedName>
    <definedName name="HOME" hidden="1">{#N/A,#N/A,FALSE,"Assessment";#N/A,#N/A,FALSE,"Staffing";#N/A,#N/A,FALSE,"Hires";#N/A,#N/A,FALSE,"Assumptions"}</definedName>
    <definedName name="HOMFE" localSheetId="3" hidden="1">{#N/A,#N/A,FALSE,"Assessment";#N/A,#N/A,FALSE,"Staffing";#N/A,#N/A,FALSE,"Hires";#N/A,#N/A,FALSE,"Assumptions"}</definedName>
    <definedName name="HOMFE" localSheetId="4" hidden="1">{#N/A,#N/A,FALSE,"Assessment";#N/A,#N/A,FALSE,"Staffing";#N/A,#N/A,FALSE,"Hires";#N/A,#N/A,FALSE,"Assumptions"}</definedName>
    <definedName name="HOMFE" hidden="1">{#N/A,#N/A,FALSE,"Assessment";#N/A,#N/A,FALSE,"Staffing";#N/A,#N/A,FALSE,"Hires";#N/A,#N/A,FALSE,"Assumptions"}</definedName>
    <definedName name="HTML_CodePage" hidden="1">1252</definedName>
    <definedName name="HTML_Control" localSheetId="3" hidden="1">{"'Scheda bianca'!$A$1:$L$42"}</definedName>
    <definedName name="HTML_Control" localSheetId="4" hidden="1">{"'Scheda bianca'!$A$1:$L$42"}</definedName>
    <definedName name="HTML_Control" hidden="1">{"'Scheda bianca'!$A$1:$L$42"}</definedName>
    <definedName name="HTML_Description" hidden="1">""</definedName>
    <definedName name="HTML_Email" hidden="1">""</definedName>
    <definedName name="HTML_Header" hidden="1">"Scheda MBO"</definedName>
    <definedName name="HTML_LastUpdate" hidden="1">"30/08/00"</definedName>
    <definedName name="HTML_LineAfter" hidden="1">FALSE</definedName>
    <definedName name="HTML_LineBefore" hidden="1">FALSE</definedName>
    <definedName name="HTML_Name" hidden="1">"Enel"</definedName>
    <definedName name="HTML_OBDlg2" hidden="1">TRUE</definedName>
    <definedName name="HTML_OBDlg4" hidden="1">TRUE</definedName>
    <definedName name="HTML_OS" hidden="1">0</definedName>
    <definedName name="HTML_PathFile" hidden="1">"d:\Documenti"</definedName>
    <definedName name="HTML_PathFileMac" hidden="1">"Macintosh HD:HomePageStuff:New_Home_Page:datafile:ctryprem.html"</definedName>
    <definedName name="HTML_Title" hidden="1">"Schede mbo 2000 A"</definedName>
    <definedName name="hyjk" localSheetId="3" hidden="1">{"Aar",#N/A,FALSE,"Divisioner";"Kvartaler",#N/A,FALSE,"Divisioner";"Aggregering",#N/A,FALSE,"Divisioner";"Aar",#N/A,FALSE,"Norge div. (gl)";"Kvartal",#N/A,FALSE,"Norge div. (gl)";"Samling",#N/A,FALSE,"Norge div. (gl)"}</definedName>
    <definedName name="hyjk" localSheetId="4" hidden="1">{"Aar",#N/A,FALSE,"Divisioner";"Kvartaler",#N/A,FALSE,"Divisioner";"Aggregering",#N/A,FALSE,"Divisioner";"Aar",#N/A,FALSE,"Norge div. (gl)";"Kvartal",#N/A,FALSE,"Norge div. (gl)";"Samling",#N/A,FALSE,"Norge div. (gl)"}</definedName>
    <definedName name="hyjk" hidden="1">{"Aar",#N/A,FALSE,"Divisioner";"Kvartaler",#N/A,FALSE,"Divisioner";"Aggregering",#N/A,FALSE,"Divisioner";"Aar",#N/A,FALSE,"Norge div. (gl)";"Kvartal",#N/A,FALSE,"Norge div. (gl)";"Samling",#N/A,FALSE,"Norge div. (gl)"}</definedName>
    <definedName name="i" localSheetId="3" hidden="1">{#N/A,#N/A,FALSE,"F-YLDS";#N/A,#N/A,FALSE,"ASP";#N/A,#N/A,FALSE,"FRPRD"}</definedName>
    <definedName name="i" localSheetId="4" hidden="1">{#N/A,#N/A,FALSE,"F-YLDS";#N/A,#N/A,FALSE,"ASP";#N/A,#N/A,FALSE,"FRPRD"}</definedName>
    <definedName name="i" hidden="1">{#N/A,#N/A,FALSE,"F-YLDS";#N/A,#N/A,FALSE,"ASP";#N/A,#N/A,FALSE,"FRPRD"}</definedName>
    <definedName name="iii" localSheetId="3" hidden="1">{#N/A,#N/A,TRUE,"Allacciamenti 5 anni";#N/A,#N/A,TRUE,"Carico 5 anni";#N/A,#N/A,TRUE,"Qualità a) 5 anni";#N/A,#N/A,TRUE,"Qualità b) 5 anni";#N/A,#N/A,TRUE,"Impatto ambientale 5 anni";#N/A,#N/A,TRUE,"Adeg. tecnico 5 anni"}</definedName>
    <definedName name="iii" localSheetId="4" hidden="1">{#N/A,#N/A,TRUE,"Allacciamenti 5 anni";#N/A,#N/A,TRUE,"Carico 5 anni";#N/A,#N/A,TRUE,"Qualità a) 5 anni";#N/A,#N/A,TRUE,"Qualità b) 5 anni";#N/A,#N/A,TRUE,"Impatto ambientale 5 anni";#N/A,#N/A,TRUE,"Adeg. tecnico 5 anni"}</definedName>
    <definedName name="iii" hidden="1">{#N/A,#N/A,TRUE,"Allacciamenti 5 anni";#N/A,#N/A,TRUE,"Carico 5 anni";#N/A,#N/A,TRUE,"Qualità a) 5 anni";#N/A,#N/A,TRUE,"Qualità b) 5 anni";#N/A,#N/A,TRUE,"Impatto ambientale 5 anni";#N/A,#N/A,TRUE,"Adeg. tecnico 5 anni"}</definedName>
    <definedName name="ik" localSheetId="3" hidden="1">{#N/A,#N/A,FALSE,"FRPRD"}</definedName>
    <definedName name="ik" localSheetId="4" hidden="1">{#N/A,#N/A,FALSE,"FRPRD"}</definedName>
    <definedName name="ik" hidden="1">{#N/A,#N/A,FALSE,"FRPRD"}</definedName>
    <definedName name="ingrid" localSheetId="3" hidden="1">{"Side 1",#N/A,FALSE,"Hovedark";"Side 2",#N/A,FALSE,"Hovedark";"Side 3",#N/A,FALSE,"Hovedark"}</definedName>
    <definedName name="ingrid" localSheetId="4" hidden="1">{"Side 1",#N/A,FALSE,"Hovedark";"Side 2",#N/A,FALSE,"Hovedark";"Side 3",#N/A,FALSE,"Hovedark"}</definedName>
    <definedName name="ingrid" hidden="1">{"Side 1",#N/A,FALSE,"Hovedark";"Side 2",#N/A,FALSE,"Hovedark";"Side 3",#N/A,FALSE,"Hovedark"}</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TD" hidden="1">800000</definedName>
    <definedName name="IQ_NAMES_REVISION_DATE_" hidden="1">43472.3088310185</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MONTH" hidden="1">130000</definedName>
    <definedName name="IQ_Z_SCORE" hidden="1">"c1339"</definedName>
    <definedName name="IsColHidden" hidden="1">FALSE</definedName>
    <definedName name="IsLTMColHidden" hidden="1">FALSE</definedName>
    <definedName name="j" localSheetId="3" hidden="1">{#N/A,#N/A,FALSE,"FRPRD"}</definedName>
    <definedName name="j" localSheetId="4" hidden="1">{#N/A,#N/A,FALSE,"FRPRD"}</definedName>
    <definedName name="j" hidden="1">{#N/A,#N/A,FALSE,"FRPRD"}</definedName>
    <definedName name="jc" localSheetId="3" hidden="1">{#N/A,#N/A,FALSE,"FRPRD"}</definedName>
    <definedName name="jc" localSheetId="4" hidden="1">{#N/A,#N/A,FALSE,"FRPRD"}</definedName>
    <definedName name="jc" hidden="1">{#N/A,#N/A,FALSE,"FRPRD"}</definedName>
    <definedName name="jhc" localSheetId="3" hidden="1">{#N/A,#N/A,FALSE,"F-YLDS";#N/A,#N/A,FALSE,"ASP";#N/A,#N/A,FALSE,"FRPRD"}</definedName>
    <definedName name="jhc" localSheetId="4" hidden="1">{#N/A,#N/A,FALSE,"F-YLDS";#N/A,#N/A,FALSE,"ASP";#N/A,#N/A,FALSE,"FRPRD"}</definedName>
    <definedName name="jhc" hidden="1">{#N/A,#N/A,FALSE,"F-YLDS";#N/A,#N/A,FALSE,"ASP";#N/A,#N/A,FALSE,"FRPRD"}</definedName>
    <definedName name="jhjkk78" localSheetId="3" hidden="1">{#N/A,#N/A,FALSE,"Table of Contents";#N/A,#N/A,FALSE,"Overview";#N/A,#N/A,FALSE,"Data"}</definedName>
    <definedName name="jhjkk78" localSheetId="4" hidden="1">{#N/A,#N/A,FALSE,"Table of Contents";#N/A,#N/A,FALSE,"Overview";#N/A,#N/A,FALSE,"Data"}</definedName>
    <definedName name="jhjkk78" hidden="1">{#N/A,#N/A,FALSE,"Table of Contents";#N/A,#N/A,FALSE,"Overview";#N/A,#N/A,FALSE,"Data"}</definedName>
    <definedName name="jjj" localSheetId="3" hidden="1">{"IS",#N/A,FALSE,"IS";"RPTIS",#N/A,FALSE,"RPTIS";"STATS",#N/A,FALSE,"STATS";"CELL",#N/A,FALSE,"CELL";"BS",#N/A,FALSE,"BS"}</definedName>
    <definedName name="jjj" localSheetId="4" hidden="1">{"IS",#N/A,FALSE,"IS";"RPTIS",#N/A,FALSE,"RPTIS";"STATS",#N/A,FALSE,"STATS";"CELL",#N/A,FALSE,"CELL";"BS",#N/A,FALSE,"BS"}</definedName>
    <definedName name="jjj" hidden="1">{"IS",#N/A,FALSE,"IS";"RPTIS",#N/A,FALSE,"RPTIS";"STATS",#N/A,FALSE,"STATS";"CELL",#N/A,FALSE,"CELL";"BS",#N/A,FALSE,"BS"}</definedName>
    <definedName name="jjjj"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jjj" localSheetId="4"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jjj"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k" localSheetId="3" hidden="1">{#N/A,#N/A,FALSE,"FRPRD"}</definedName>
    <definedName name="jk" localSheetId="4" hidden="1">{#N/A,#N/A,FALSE,"FRPRD"}</definedName>
    <definedName name="jk" hidden="1">{#N/A,#N/A,FALSE,"FRPRD"}</definedName>
    <definedName name="k" localSheetId="3" hidden="1">{#N/A,#N/A,FALSE,"FRPRD"}</definedName>
    <definedName name="k" localSheetId="4" hidden="1">{#N/A,#N/A,FALSE,"FRPRD"}</definedName>
    <definedName name="k" hidden="1">{#N/A,#N/A,FALSE,"FRPRD"}</definedName>
    <definedName name="K2_WBEVMODE" hidden="1">-1</definedName>
    <definedName name="kjk7i" localSheetId="3" hidden="1">{#N/A,#N/A,FALSE,"Table of Contents";#N/A,#N/A,FALSE,"Overview";#N/A,#N/A,FALSE,"Data"}</definedName>
    <definedName name="kjk7i" localSheetId="4" hidden="1">{#N/A,#N/A,FALSE,"Table of Contents";#N/A,#N/A,FALSE,"Overview";#N/A,#N/A,FALSE,"Data"}</definedName>
    <definedName name="kjk7i" hidden="1">{#N/A,#N/A,FALSE,"Table of Contents";#N/A,#N/A,FALSE,"Overview";#N/A,#N/A,FALSE,"Data"}</definedName>
    <definedName name="KKK" localSheetId="3" hidden="1">{#N/A,#N/A,FALSE,"Assessment";#N/A,#N/A,FALSE,"Staffing";#N/A,#N/A,FALSE,"Hires";#N/A,#N/A,FALSE,"Assumptions"}</definedName>
    <definedName name="KKK" localSheetId="4" hidden="1">{#N/A,#N/A,FALSE,"Assessment";#N/A,#N/A,FALSE,"Staffing";#N/A,#N/A,FALSE,"Hires";#N/A,#N/A,FALSE,"Assumptions"}</definedName>
    <definedName name="KKK" hidden="1">{#N/A,#N/A,FALSE,"Assessment";#N/A,#N/A,FALSE,"Staffing";#N/A,#N/A,FALSE,"Hires";#N/A,#N/A,FALSE,"Assumptions"}</definedName>
    <definedName name="kkkk" localSheetId="3" hidden="1">{"coverall",#N/A,FALSE,"Definitions";"cover1",#N/A,FALSE,"Definitions";"cover2",#N/A,FALSE,"Definitions";"cover3",#N/A,FALSE,"Definitions";"cover4",#N/A,FALSE,"Definitions";"cover5",#N/A,FALSE,"Definitions";"blank",#N/A,FALSE,"Definitions"}</definedName>
    <definedName name="kkkk" localSheetId="4" hidden="1">{"coverall",#N/A,FALSE,"Definitions";"cover1",#N/A,FALSE,"Definitions";"cover2",#N/A,FALSE,"Definitions";"cover3",#N/A,FALSE,"Definitions";"cover4",#N/A,FALSE,"Definitions";"cover5",#N/A,FALSE,"Definitions";"blank",#N/A,FALSE,"Definitions"}</definedName>
    <definedName name="kkkk" hidden="1">{"coverall",#N/A,FALSE,"Definitions";"cover1",#N/A,FALSE,"Definitions";"cover2",#N/A,FALSE,"Definitions";"cover3",#N/A,FALSE,"Definitions";"cover4",#N/A,FALSE,"Definitions";"cover5",#N/A,FALSE,"Definitions";"blank",#N/A,FALSE,"Definitions"}</definedName>
    <definedName name="l" localSheetId="3" hidden="1">{#N/A,#N/A,TRUE,"Allacciamenti 5 anni";#N/A,#N/A,TRUE,"Carico 5 anni";#N/A,#N/A,TRUE,"Qualità a) 5 anni";#N/A,#N/A,TRUE,"Qualità b) 5 anni";#N/A,#N/A,TRUE,"Impatto ambientale 5 anni";#N/A,#N/A,TRUE,"Adeg. tecnico 5 anni"}</definedName>
    <definedName name="l" localSheetId="4" hidden="1">{#N/A,#N/A,TRUE,"Allacciamenti 5 anni";#N/A,#N/A,TRUE,"Carico 5 anni";#N/A,#N/A,TRUE,"Qualità a) 5 anni";#N/A,#N/A,TRUE,"Qualità b) 5 anni";#N/A,#N/A,TRUE,"Impatto ambientale 5 anni";#N/A,#N/A,TRUE,"Adeg. tecnico 5 anni"}</definedName>
    <definedName name="l" hidden="1">{#N/A,#N/A,TRUE,"Allacciamenti 5 anni";#N/A,#N/A,TRUE,"Carico 5 anni";#N/A,#N/A,TRUE,"Qualità a) 5 anni";#N/A,#N/A,TRUE,"Qualità b) 5 anni";#N/A,#N/A,TRUE,"Impatto ambientale 5 anni";#N/A,#N/A,TRUE,"Adeg. tecnico 5 anni"}</definedName>
    <definedName name="lffml98" localSheetId="3" hidden="1">{#N/A,#N/A,FALSE,"Table of Contents";#N/A,#N/A,FALSE,"Overview";#N/A,#N/A,FALSE,"Data"}</definedName>
    <definedName name="lffml98" localSheetId="4" hidden="1">{#N/A,#N/A,FALSE,"Table of Contents";#N/A,#N/A,FALSE,"Overview";#N/A,#N/A,FALSE,"Data"}</definedName>
    <definedName name="lffml98" hidden="1">{#N/A,#N/A,FALSE,"Table of Contents";#N/A,#N/A,FALSE,"Overview";#N/A,#N/A,FALSE,"Data"}</definedName>
    <definedName name="lhjku78" localSheetId="3" hidden="1">{#N/A,#N/A,FALSE,"Table of Contents";#N/A,#N/A,FALSE,"Overview";#N/A,#N/A,FALSE,"Data"}</definedName>
    <definedName name="lhjku78" localSheetId="4" hidden="1">{#N/A,#N/A,FALSE,"Table of Contents";#N/A,#N/A,FALSE,"Overview";#N/A,#N/A,FALSE,"Data"}</definedName>
    <definedName name="lhjku78" hidden="1">{#N/A,#N/A,FALSE,"Table of Contents";#N/A,#N/A,FALSE,"Overview";#N/A,#N/A,FALSE,"Data"}</definedName>
    <definedName name="Lineas" localSheetId="3">#REF!</definedName>
    <definedName name="Lineas" localSheetId="4">#REF!</definedName>
    <definedName name="Lineas" localSheetId="5">#REF!</definedName>
    <definedName name="Lineas" localSheetId="6">#REF!</definedName>
    <definedName name="Lineas" localSheetId="7">#REF!</definedName>
    <definedName name="Lineas">#REF!</definedName>
    <definedName name="ListOffset" hidden="1">1</definedName>
    <definedName name="liyugt" localSheetId="3" hidden="1">{"Side 1",#N/A,FALSE,"Hovedark";"Valuation",#N/A,FALSE,"Valuation";"Side 2",#N/A,FALSE,"Hovedark";"Cash Flow",#N/A,FALSE,"Hovedark";"Bidrag",#N/A,FALSE,"Bidrag"}</definedName>
    <definedName name="liyugt" localSheetId="4" hidden="1">{"Side 1",#N/A,FALSE,"Hovedark";"Valuation",#N/A,FALSE,"Valuation";"Side 2",#N/A,FALSE,"Hovedark";"Cash Flow",#N/A,FALSE,"Hovedark";"Bidrag",#N/A,FALSE,"Bidrag"}</definedName>
    <definedName name="liyugt" hidden="1">{"Side 1",#N/A,FALSE,"Hovedark";"Valuation",#N/A,FALSE,"Valuation";"Side 2",#N/A,FALSE,"Hovedark";"Cash Flow",#N/A,FALSE,"Hovedark";"Bidrag",#N/A,FALSE,"Bidrag"}</definedName>
    <definedName name="lll" localSheetId="3" hidden="1">{"Area1",#N/A,TRUE,"Obiettivo";"Area2",#N/A,TRUE,"Dati per Direzione"}</definedName>
    <definedName name="lll" localSheetId="4" hidden="1">{"Area1",#N/A,TRUE,"Obiettivo";"Area2",#N/A,TRUE,"Dati per Direzione"}</definedName>
    <definedName name="lll" hidden="1">{"Area1",#N/A,TRUE,"Obiettivo";"Area2",#N/A,TRUE,"Dati per Direzione"}</definedName>
    <definedName name="lllf" localSheetId="3" hidden="1">{#N/A,#N/A,FALSE,"ORIX CSC"}</definedName>
    <definedName name="lllf" localSheetId="4" hidden="1">{#N/A,#N/A,FALSE,"ORIX CSC"}</definedName>
    <definedName name="lllf" hidden="1">{#N/A,#N/A,FALSE,"ORIX CSC"}</definedName>
    <definedName name="lllllq" localSheetId="3"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lllllq" localSheetId="4"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lllllq"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luhdbv85645" localSheetId="3" hidden="1">{#N/A,#N/A,FALSE,"Table of Contents";#N/A,#N/A,FALSE,"Overview";#N/A,#N/A,FALSE,"Data"}</definedName>
    <definedName name="luhdbv85645" localSheetId="4" hidden="1">{#N/A,#N/A,FALSE,"Table of Contents";#N/A,#N/A,FALSE,"Overview";#N/A,#N/A,FALSE,"Data"}</definedName>
    <definedName name="luhdbv85645" hidden="1">{#N/A,#N/A,FALSE,"Table of Contents";#N/A,#N/A,FALSE,"Overview";#N/A,#N/A,FALSE,"Data"}</definedName>
    <definedName name="m" localSheetId="3" hidden="1">{#N/A,#N/A,FALSE,"F-YLDS";#N/A,#N/A,FALSE,"ASP";#N/A,#N/A,FALSE,"FRPRD"}</definedName>
    <definedName name="m" localSheetId="4" hidden="1">{#N/A,#N/A,FALSE,"F-YLDS";#N/A,#N/A,FALSE,"ASP";#N/A,#N/A,FALSE,"FRPRD"}</definedName>
    <definedName name="m" hidden="1">{#N/A,#N/A,FALSE,"F-YLDS";#N/A,#N/A,FALSE,"ASP";#N/A,#N/A,FALSE,"FRPRD"}</definedName>
    <definedName name="maggio" localSheetId="3" hidden="1">{"Area1",#N/A,TRUE,"Obiettivo";"Area2",#N/A,TRUE,"Dati per Direzione"}</definedName>
    <definedName name="maggio" localSheetId="4" hidden="1">{"Area1",#N/A,TRUE,"Obiettivo";"Area2",#N/A,TRUE,"Dati per Direzione"}</definedName>
    <definedName name="maggio" hidden="1">{"Area1",#N/A,TRUE,"Obiettivo";"Area2",#N/A,TRUE,"Dati per Direzione"}</definedName>
    <definedName name="MJJ" localSheetId="3" hidden="1">{"Area1",#N/A,TRUE,"Obiettivo";"Area2",#N/A,TRUE,"Dati per Direzione"}</definedName>
    <definedName name="MJJ" localSheetId="4" hidden="1">{"Area1",#N/A,TRUE,"Obiettivo";"Area2",#N/A,TRUE,"Dati per Direzione"}</definedName>
    <definedName name="MJJ" hidden="1">{"Area1",#N/A,TRUE,"Obiettivo";"Area2",#N/A,TRUE,"Dati per Direzione"}</definedName>
    <definedName name="mmmm" localSheetId="3" hidden="1">{#N/A,#N/A,TRUE,"Allacciamenti 5 anni";#N/A,#N/A,TRUE,"Carico 5 anni";#N/A,#N/A,TRUE,"Qualità a) 5 anni";#N/A,#N/A,TRUE,"Qualità b) 5 anni";#N/A,#N/A,TRUE,"Impatto ambientale 5 anni";#N/A,#N/A,TRUE,"Adeg. tecnico 5 anni"}</definedName>
    <definedName name="mmmm" localSheetId="4" hidden="1">{#N/A,#N/A,TRUE,"Allacciamenti 5 anni";#N/A,#N/A,TRUE,"Carico 5 anni";#N/A,#N/A,TRUE,"Qualità a) 5 anni";#N/A,#N/A,TRUE,"Qualità b) 5 anni";#N/A,#N/A,TRUE,"Impatto ambientale 5 anni";#N/A,#N/A,TRUE,"Adeg. tecnico 5 anni"}</definedName>
    <definedName name="mmmm" hidden="1">{#N/A,#N/A,TRUE,"Allacciamenti 5 anni";#N/A,#N/A,TRUE,"Carico 5 anni";#N/A,#N/A,TRUE,"Qualità a) 5 anni";#N/A,#N/A,TRUE,"Qualità b) 5 anni";#N/A,#N/A,TRUE,"Impatto ambientale 5 anni";#N/A,#N/A,TRUE,"Adeg. tecnico 5 anni"}</definedName>
    <definedName name="Motorola_Label_2" localSheetId="3" hidden="1">[5]GSChartLabels!$C$1:$C$7</definedName>
    <definedName name="Motorola_Label_2" localSheetId="4" hidden="1">[5]GSChartLabels!$C$1:$C$7</definedName>
    <definedName name="Motorola_Label_2" hidden="1">[6]GSChartLabels!$C$1:$C$7</definedName>
    <definedName name="msarrrr" localSheetId="3" hidden="1">{#N/A,#N/A,TRUE,"Allacciamenti 5 anni";#N/A,#N/A,TRUE,"Carico 5 anni";#N/A,#N/A,TRUE,"Qualità a) 5 anni";#N/A,#N/A,TRUE,"Qualità b) 5 anni";#N/A,#N/A,TRUE,"Impatto ambientale 5 anni";#N/A,#N/A,TRUE,"Adeg. tecnico 5 anni"}</definedName>
    <definedName name="msarrrr" localSheetId="4" hidden="1">{#N/A,#N/A,TRUE,"Allacciamenti 5 anni";#N/A,#N/A,TRUE,"Carico 5 anni";#N/A,#N/A,TRUE,"Qualità a) 5 anni";#N/A,#N/A,TRUE,"Qualità b) 5 anni";#N/A,#N/A,TRUE,"Impatto ambientale 5 anni";#N/A,#N/A,TRUE,"Adeg. tecnico 5 anni"}</definedName>
    <definedName name="msarrrr" hidden="1">{#N/A,#N/A,TRUE,"Allacciamenti 5 anni";#N/A,#N/A,TRUE,"Carico 5 anni";#N/A,#N/A,TRUE,"Qualità a) 5 anni";#N/A,#N/A,TRUE,"Qualità b) 5 anni";#N/A,#N/A,TRUE,"Impatto ambientale 5 anni";#N/A,#N/A,TRUE,"Adeg. tecnico 5 anni"}</definedName>
    <definedName name="n" localSheetId="3" hidden="1">{#N/A,#N/A,TRUE,"Allacciamenti 5 anni";#N/A,#N/A,TRUE,"Carico 5 anni";#N/A,#N/A,TRUE,"Qualità a) 5 anni";#N/A,#N/A,TRUE,"Qualità b) 5 anni";#N/A,#N/A,TRUE,"Impatto ambientale 5 anni";#N/A,#N/A,TRUE,"Adeg. tecnico 5 anni"}</definedName>
    <definedName name="n" localSheetId="4" hidden="1">{#N/A,#N/A,TRUE,"Allacciamenti 5 anni";#N/A,#N/A,TRUE,"Carico 5 anni";#N/A,#N/A,TRUE,"Qualità a) 5 anni";#N/A,#N/A,TRUE,"Qualità b) 5 anni";#N/A,#N/A,TRUE,"Impatto ambientale 5 anni";#N/A,#N/A,TRUE,"Adeg. tecnico 5 anni"}</definedName>
    <definedName name="n" hidden="1">{#N/A,#N/A,TRUE,"Allacciamenti 5 anni";#N/A,#N/A,TRUE,"Carico 5 anni";#N/A,#N/A,TRUE,"Qualità a) 5 anni";#N/A,#N/A,TRUE,"Qualità b) 5 anni";#N/A,#N/A,TRUE,"Impatto ambientale 5 anni";#N/A,#N/A,TRUE,"Adeg. tecnico 5 anni"}</definedName>
    <definedName name="newbel" localSheetId="3" hidden="1">{"IS",#N/A,FALSE,"IS";"RPTIS",#N/A,FALSE,"RPTIS";"STATS",#N/A,FALSE,"STATS";"CELL",#N/A,FALSE,"CELL";"BS",#N/A,FALSE,"BS"}</definedName>
    <definedName name="newbel" localSheetId="4" hidden="1">{"IS",#N/A,FALSE,"IS";"RPTIS",#N/A,FALSE,"RPTIS";"STATS",#N/A,FALSE,"STATS";"CELL",#N/A,FALSE,"CELL";"BS",#N/A,FALSE,"BS"}</definedName>
    <definedName name="newbel" hidden="1">{"IS",#N/A,FALSE,"IS";"RPTIS",#N/A,FALSE,"RPTIS";"STATS",#N/A,FALSE,"STATS";"CELL",#N/A,FALSE,"CELL";"BS",#N/A,FALSE,"BS"}</definedName>
    <definedName name="NEWwrn.ALL" localSheetId="3" hidden="1">{#N/A,#N/A,FALSE,"DCF";#N/A,#N/A,FALSE,"WACC";#N/A,#N/A,FALSE,"Sales_EBIT";#N/A,#N/A,FALSE,"Capex_Depreciation";#N/A,#N/A,FALSE,"WC";#N/A,#N/A,FALSE,"Interest";#N/A,#N/A,FALSE,"Assumptions"}</definedName>
    <definedName name="NEWwrn.ALL" localSheetId="4" hidden="1">{#N/A,#N/A,FALSE,"DCF";#N/A,#N/A,FALSE,"WACC";#N/A,#N/A,FALSE,"Sales_EBIT";#N/A,#N/A,FALSE,"Capex_Depreciation";#N/A,#N/A,FALSE,"WC";#N/A,#N/A,FALSE,"Interest";#N/A,#N/A,FALSE,"Assumptions"}</definedName>
    <definedName name="NEWwrn.ALL" hidden="1">{#N/A,#N/A,FALSE,"DCF";#N/A,#N/A,FALSE,"WACC";#N/A,#N/A,FALSE,"Sales_EBIT";#N/A,#N/A,FALSE,"Capex_Depreciation";#N/A,#N/A,FALSE,"WC";#N/A,#N/A,FALSE,"Interest";#N/A,#N/A,FALSE,"Assumptions"}</definedName>
    <definedName name="NEWwrn.ALL.Ge" localSheetId="3" hidden="1">{#N/A,#N/A,FALSE,"DCF";#N/A,#N/A,FALSE,"WACC";#N/A,#N/A,FALSE,"Sales_EBIT";#N/A,#N/A,FALSE,"Capex_Depreciation";#N/A,#N/A,FALSE,"WC";#N/A,#N/A,FALSE,"Interest";#N/A,#N/A,FALSE,"Assumptions"}</definedName>
    <definedName name="NEWwrn.ALL.Ge" localSheetId="4" hidden="1">{#N/A,#N/A,FALSE,"DCF";#N/A,#N/A,FALSE,"WACC";#N/A,#N/A,FALSE,"Sales_EBIT";#N/A,#N/A,FALSE,"Capex_Depreciation";#N/A,#N/A,FALSE,"WC";#N/A,#N/A,FALSE,"Interest";#N/A,#N/A,FALSE,"Assumptions"}</definedName>
    <definedName name="NEWwrn.ALL.Ge" hidden="1">{#N/A,#N/A,FALSE,"DCF";#N/A,#N/A,FALSE,"WACC";#N/A,#N/A,FALSE,"Sales_EBIT";#N/A,#N/A,FALSE,"Capex_Depreciation";#N/A,#N/A,FALSE,"WC";#N/A,#N/A,FALSE,"Interest";#N/A,#N/A,FALSE,"Assumptions"}</definedName>
    <definedName name="NEWwrn.old" localSheetId="3" hidden="1">{#N/A,#N/A,FALSE,"DCF";#N/A,#N/A,FALSE,"WACC";#N/A,#N/A,FALSE,"Sales_EBIT";#N/A,#N/A,FALSE,"Capex_Depreciation";#N/A,#N/A,FALSE,"WC";#N/A,#N/A,FALSE,"Interest";#N/A,#N/A,FALSE,"Assumptions"}</definedName>
    <definedName name="NEWwrn.old" localSheetId="4" hidden="1">{#N/A,#N/A,FALSE,"DCF";#N/A,#N/A,FALSE,"WACC";#N/A,#N/A,FALSE,"Sales_EBIT";#N/A,#N/A,FALSE,"Capex_Depreciation";#N/A,#N/A,FALSE,"WC";#N/A,#N/A,FALSE,"Interest";#N/A,#N/A,FALSE,"Assumptions"}</definedName>
    <definedName name="NEWwrn.old" hidden="1">{#N/A,#N/A,FALSE,"DCF";#N/A,#N/A,FALSE,"WACC";#N/A,#N/A,FALSE,"Sales_EBIT";#N/A,#N/A,FALSE,"Capex_Depreciation";#N/A,#N/A,FALSE,"WC";#N/A,#N/A,FALSE,"Interest";#N/A,#N/A,FALSE,"Assumptions"}</definedName>
    <definedName name="nn" localSheetId="3" hidden="1">{#N/A,#N/A,TRUE,"Allacciamenti 5 anni";#N/A,#N/A,TRUE,"Carico 5 anni";#N/A,#N/A,TRUE,"Qualità a) 5 anni";#N/A,#N/A,TRUE,"Qualità b) 5 anni";#N/A,#N/A,TRUE,"Impatto ambientale 5 anni";#N/A,#N/A,TRUE,"Adeg. tecnico 5 anni"}</definedName>
    <definedName name="nn" localSheetId="4" hidden="1">{#N/A,#N/A,TRUE,"Allacciamenti 5 anni";#N/A,#N/A,TRUE,"Carico 5 anni";#N/A,#N/A,TRUE,"Qualità a) 5 anni";#N/A,#N/A,TRUE,"Qualità b) 5 anni";#N/A,#N/A,TRUE,"Impatto ambientale 5 anni";#N/A,#N/A,TRUE,"Adeg. tecnico 5 anni"}</definedName>
    <definedName name="nn" hidden="1">{#N/A,#N/A,TRUE,"Allacciamenti 5 anni";#N/A,#N/A,TRUE,"Carico 5 anni";#N/A,#N/A,TRUE,"Qualità a) 5 anni";#N/A,#N/A,TRUE,"Qualità b) 5 anni";#N/A,#N/A,TRUE,"Impatto ambientale 5 anni";#N/A,#N/A,TRUE,"Adeg. tecnico 5 anni"}</definedName>
    <definedName name="nnnn" localSheetId="3" hidden="1">{#N/A,#N/A,TRUE,"Allacciamenti 5 anni";#N/A,#N/A,TRUE,"Carico 5 anni";#N/A,#N/A,TRUE,"Qualità a) 5 anni";#N/A,#N/A,TRUE,"Qualità b) 5 anni";#N/A,#N/A,TRUE,"Impatto ambientale 5 anni";#N/A,#N/A,TRUE,"Adeg. tecnico 5 anni"}</definedName>
    <definedName name="nnnn" localSheetId="4" hidden="1">{#N/A,#N/A,TRUE,"Allacciamenti 5 anni";#N/A,#N/A,TRUE,"Carico 5 anni";#N/A,#N/A,TRUE,"Qualità a) 5 anni";#N/A,#N/A,TRUE,"Qualità b) 5 anni";#N/A,#N/A,TRUE,"Impatto ambientale 5 anni";#N/A,#N/A,TRUE,"Adeg. tecnico 5 anni"}</definedName>
    <definedName name="nnnn" hidden="1">{#N/A,#N/A,TRUE,"Allacciamenti 5 anni";#N/A,#N/A,TRUE,"Carico 5 anni";#N/A,#N/A,TRUE,"Qualità a) 5 anni";#N/A,#N/A,TRUE,"Qualità b) 5 anni";#N/A,#N/A,TRUE,"Impatto ambientale 5 anni";#N/A,#N/A,TRUE,"Adeg. tecnico 5 anni"}</definedName>
    <definedName name="o" localSheetId="3" hidden="1">{#N/A,#N/A,FALSE,"FRPRD"}</definedName>
    <definedName name="o" localSheetId="4" hidden="1">{#N/A,#N/A,FALSE,"FRPRD"}</definedName>
    <definedName name="o" hidden="1">{#N/A,#N/A,FALSE,"FRPRD"}</definedName>
    <definedName name="oh" localSheetId="3" hidden="1">{"Area1",#N/A,TRUE,"Obiettivo";"Area2",#N/A,TRUE,"Dati per Direzione"}</definedName>
    <definedName name="oh" localSheetId="4" hidden="1">{"Area1",#N/A,TRUE,"Obiettivo";"Area2",#N/A,TRUE,"Dati per Direzione"}</definedName>
    <definedName name="oh" hidden="1">{"Area1",#N/A,TRUE,"Obiettivo";"Area2",#N/A,TRUE,"Dati per Direzione"}</definedName>
    <definedName name="ol" localSheetId="3" hidden="1">{#N/A,#N/A,FALSE,"F-YLDS";#N/A,#N/A,FALSE,"ASP";#N/A,#N/A,FALSE,"FRPRD"}</definedName>
    <definedName name="ol" localSheetId="4" hidden="1">{#N/A,#N/A,FALSE,"F-YLDS";#N/A,#N/A,FALSE,"ASP";#N/A,#N/A,FALSE,"FRPRD"}</definedName>
    <definedName name="ol" hidden="1">{#N/A,#N/A,FALSE,"F-YLDS";#N/A,#N/A,FALSE,"ASP";#N/A,#N/A,FALSE,"FRPRD"}</definedName>
    <definedName name="ooo" localSheetId="3" hidden="1">{#N/A,#N/A,TRUE,"Allacciamenti 5 anni";#N/A,#N/A,TRUE,"Carico 5 anni";#N/A,#N/A,TRUE,"Qualità a) 5 anni";#N/A,#N/A,TRUE,"Qualità b) 5 anni";#N/A,#N/A,TRUE,"Impatto ambientale 5 anni";#N/A,#N/A,TRUE,"Adeg. tecnico 5 anni"}</definedName>
    <definedName name="ooo" localSheetId="4" hidden="1">{#N/A,#N/A,TRUE,"Allacciamenti 5 anni";#N/A,#N/A,TRUE,"Carico 5 anni";#N/A,#N/A,TRUE,"Qualità a) 5 anni";#N/A,#N/A,TRUE,"Qualità b) 5 anni";#N/A,#N/A,TRUE,"Impatto ambientale 5 anni";#N/A,#N/A,TRUE,"Adeg. tecnico 5 anni"}</definedName>
    <definedName name="ooo" hidden="1">{#N/A,#N/A,TRUE,"Allacciamenti 5 anni";#N/A,#N/A,TRUE,"Carico 5 anni";#N/A,#N/A,TRUE,"Qualità a) 5 anni";#N/A,#N/A,TRUE,"Qualità b) 5 anni";#N/A,#N/A,TRUE,"Impatto ambientale 5 anni";#N/A,#N/A,TRUE,"Adeg. tecnico 5 anni"}</definedName>
    <definedName name="p" localSheetId="3" hidden="1">{#N/A,#N/A,FALSE,"FRPRD"}</definedName>
    <definedName name="p" localSheetId="4" hidden="1">{#N/A,#N/A,FALSE,"FRPRD"}</definedName>
    <definedName name="p" hidden="1">{#N/A,#N/A,FALSE,"FRPRD"}</definedName>
    <definedName name="P2_LAT" localSheetId="3" hidden="1">{#N/A,#N/A,TRUE,"Allacciamenti 5 anni";#N/A,#N/A,TRUE,"Carico 5 anni";#N/A,#N/A,TRUE,"Qualità a) 5 anni";#N/A,#N/A,TRUE,"Qualità b) 5 anni";#N/A,#N/A,TRUE,"Impatto ambientale 5 anni";#N/A,#N/A,TRUE,"Adeg. tecnico 5 anni"}</definedName>
    <definedName name="P2_LAT" localSheetId="4" hidden="1">{#N/A,#N/A,TRUE,"Allacciamenti 5 anni";#N/A,#N/A,TRUE,"Carico 5 anni";#N/A,#N/A,TRUE,"Qualità a) 5 anni";#N/A,#N/A,TRUE,"Qualità b) 5 anni";#N/A,#N/A,TRUE,"Impatto ambientale 5 anni";#N/A,#N/A,TRUE,"Adeg. tecnico 5 anni"}</definedName>
    <definedName name="P2_LAT" hidden="1">{#N/A,#N/A,TRUE,"Allacciamenti 5 anni";#N/A,#N/A,TRUE,"Carico 5 anni";#N/A,#N/A,TRUE,"Qualità a) 5 anni";#N/A,#N/A,TRUE,"Qualità b) 5 anni";#N/A,#N/A,TRUE,"Impatto ambientale 5 anni";#N/A,#N/A,TRUE,"Adeg. tecnico 5 anni"}</definedName>
    <definedName name="pipp1" localSheetId="3" hidden="1">{#N/A,#N/A,TRUE,"Allacciamenti 5 anni";#N/A,#N/A,TRUE,"Carico 5 anni";#N/A,#N/A,TRUE,"Qualità a) 5 anni";#N/A,#N/A,TRUE,"Qualità b) 5 anni";#N/A,#N/A,TRUE,"Impatto ambientale 5 anni";#N/A,#N/A,TRUE,"Adeg. tecnico 5 anni"}</definedName>
    <definedName name="pipp1" localSheetId="4" hidden="1">{#N/A,#N/A,TRUE,"Allacciamenti 5 anni";#N/A,#N/A,TRUE,"Carico 5 anni";#N/A,#N/A,TRUE,"Qualità a) 5 anni";#N/A,#N/A,TRUE,"Qualità b) 5 anni";#N/A,#N/A,TRUE,"Impatto ambientale 5 anni";#N/A,#N/A,TRUE,"Adeg. tecnico 5 anni"}</definedName>
    <definedName name="pipp1" hidden="1">{#N/A,#N/A,TRUE,"Allacciamenti 5 anni";#N/A,#N/A,TRUE,"Carico 5 anni";#N/A,#N/A,TRUE,"Qualità a) 5 anni";#N/A,#N/A,TRUE,"Qualità b) 5 anni";#N/A,#N/A,TRUE,"Impatto ambientale 5 anni";#N/A,#N/A,TRUE,"Adeg. tecnico 5 anni"}</definedName>
    <definedName name="PIPPO1" localSheetId="3" hidden="1">{#N/A,#N/A,TRUE,"Allacciamenti 5 anni";#N/A,#N/A,TRUE,"Carico 5 anni";#N/A,#N/A,TRUE,"Qualità a) 5 anni";#N/A,#N/A,TRUE,"Qualità b) 5 anni";#N/A,#N/A,TRUE,"Impatto ambientale 5 anni";#N/A,#N/A,TRUE,"Adeg. tecnico 5 anni"}</definedName>
    <definedName name="PIPPO1" localSheetId="4" hidden="1">{#N/A,#N/A,TRUE,"Allacciamenti 5 anni";#N/A,#N/A,TRUE,"Carico 5 anni";#N/A,#N/A,TRUE,"Qualità a) 5 anni";#N/A,#N/A,TRUE,"Qualità b) 5 anni";#N/A,#N/A,TRUE,"Impatto ambientale 5 anni";#N/A,#N/A,TRUE,"Adeg. tecnico 5 anni"}</definedName>
    <definedName name="PIPPO1" hidden="1">{#N/A,#N/A,TRUE,"Allacciamenti 5 anni";#N/A,#N/A,TRUE,"Carico 5 anni";#N/A,#N/A,TRUE,"Qualità a) 5 anni";#N/A,#N/A,TRUE,"Qualità b) 5 anni";#N/A,#N/A,TRUE,"Impatto ambientale 5 anni";#N/A,#N/A,TRUE,"Adeg. tecnico 5 anni"}</definedName>
    <definedName name="pl" localSheetId="3" hidden="1">{#N/A,#N/A,FALSE,"FRPRD"}</definedName>
    <definedName name="pl" localSheetId="4" hidden="1">{#N/A,#N/A,FALSE,"FRPRD"}</definedName>
    <definedName name="pl" hidden="1">{#N/A,#N/A,FALSE,"FRPRD"}</definedName>
    <definedName name="poi" localSheetId="3" hidden="1">{"Area1",#N/A,TRUE,"Obiettivo";"Area2",#N/A,TRUE,"Dati per Direzione"}</definedName>
    <definedName name="poi" localSheetId="4" hidden="1">{"Area1",#N/A,TRUE,"Obiettivo";"Area2",#N/A,TRUE,"Dati per Direzione"}</definedName>
    <definedName name="poi" hidden="1">{"Area1",#N/A,TRUE,"Obiettivo";"Area2",#N/A,TRUE,"Dati per Direzione"}</definedName>
    <definedName name="por" localSheetId="3" hidden="1">{#N/A,#N/A,TRUE,"Assumptions";#N/A,#N/A,TRUE,"Op Projection";#N/A,#N/A,TRUE,"Capital";#N/A,#N/A,TRUE,"Income";#N/A,#N/A,TRUE,"Balance";#N/A,#N/A,TRUE,"Sources&amp;Uses"}</definedName>
    <definedName name="por" localSheetId="4" hidden="1">{#N/A,#N/A,TRUE,"Assumptions";#N/A,#N/A,TRUE,"Op Projection";#N/A,#N/A,TRUE,"Capital";#N/A,#N/A,TRUE,"Income";#N/A,#N/A,TRUE,"Balance";#N/A,#N/A,TRUE,"Sources&amp;Uses"}</definedName>
    <definedName name="por" hidden="1">{#N/A,#N/A,TRUE,"Assumptions";#N/A,#N/A,TRUE,"Op Projection";#N/A,#N/A,TRUE,"Capital";#N/A,#N/A,TRUE,"Income";#N/A,#N/A,TRUE,"Balance";#N/A,#N/A,TRUE,"Sources&amp;Uses"}</definedName>
    <definedName name="pox" localSheetId="3" hidden="1">{"Area1",#N/A,TRUE,"Obiettivo";"Area2",#N/A,TRUE,"Dati per Direzione"}</definedName>
    <definedName name="pox" localSheetId="4" hidden="1">{"Area1",#N/A,TRUE,"Obiettivo";"Area2",#N/A,TRUE,"Dati per Direzione"}</definedName>
    <definedName name="pox" hidden="1">{"Area1",#N/A,TRUE,"Obiettivo";"Area2",#N/A,TRUE,"Dati per Direzione"}</definedName>
    <definedName name="pp" localSheetId="3" hidden="1">{#N/A,#N/A,TRUE,"Allacciamenti 5 anni";#N/A,#N/A,TRUE,"Carico 5 anni";#N/A,#N/A,TRUE,"Qualità a) 5 anni";#N/A,#N/A,TRUE,"Qualità b) 5 anni";#N/A,#N/A,TRUE,"Impatto ambientale 5 anni";#N/A,#N/A,TRUE,"Adeg. tecnico 5 anni"}</definedName>
    <definedName name="pp" localSheetId="4" hidden="1">{#N/A,#N/A,TRUE,"Allacciamenti 5 anni";#N/A,#N/A,TRUE,"Carico 5 anni";#N/A,#N/A,TRUE,"Qualità a) 5 anni";#N/A,#N/A,TRUE,"Qualità b) 5 anni";#N/A,#N/A,TRUE,"Impatto ambientale 5 anni";#N/A,#N/A,TRUE,"Adeg. tecnico 5 anni"}</definedName>
    <definedName name="pp" hidden="1">{#N/A,#N/A,TRUE,"Allacciamenti 5 anni";#N/A,#N/A,TRUE,"Carico 5 anni";#N/A,#N/A,TRUE,"Qualità a) 5 anni";#N/A,#N/A,TRUE,"Qualità b) 5 anni";#N/A,#N/A,TRUE,"Impatto ambientale 5 anni";#N/A,#N/A,TRUE,"Adeg. tecnico 5 anni"}</definedName>
    <definedName name="ppp" localSheetId="3" hidden="1">{#N/A,#N/A,TRUE,"Allacciamenti 5 anni";#N/A,#N/A,TRUE,"Carico 5 anni";#N/A,#N/A,TRUE,"Qualità a) 5 anni";#N/A,#N/A,TRUE,"Qualità b) 5 anni";#N/A,#N/A,TRUE,"Impatto ambientale 5 anni";#N/A,#N/A,TRUE,"Adeg. tecnico 5 anni"}</definedName>
    <definedName name="ppp" localSheetId="4" hidden="1">{#N/A,#N/A,TRUE,"Allacciamenti 5 anni";#N/A,#N/A,TRUE,"Carico 5 anni";#N/A,#N/A,TRUE,"Qualità a) 5 anni";#N/A,#N/A,TRUE,"Qualità b) 5 anni";#N/A,#N/A,TRUE,"Impatto ambientale 5 anni";#N/A,#N/A,TRUE,"Adeg. tecnico 5 anni"}</definedName>
    <definedName name="ppp" hidden="1">{#N/A,#N/A,TRUE,"Allacciamenti 5 anni";#N/A,#N/A,TRUE,"Carico 5 anni";#N/A,#N/A,TRUE,"Qualità a) 5 anni";#N/A,#N/A,TRUE,"Qualità b) 5 anni";#N/A,#N/A,TRUE,"Impatto ambientale 5 anni";#N/A,#N/A,TRUE,"Adeg. tecnico 5 anni"}</definedName>
    <definedName name="ppppppp" localSheetId="3" hidden="1">{"mgmt forecast",#N/A,FALSE,"Mgmt Forecast";"dcf table",#N/A,FALSE,"Mgmt Forecast";"sensitivity",#N/A,FALSE,"Mgmt Forecast";"table inputs",#N/A,FALSE,"Mgmt Forecast";"calculations",#N/A,FALSE,"Mgmt Forecast"}</definedName>
    <definedName name="ppppppp" localSheetId="4" hidden="1">{"mgmt forecast",#N/A,FALSE,"Mgmt Forecast";"dcf table",#N/A,FALSE,"Mgmt Forecast";"sensitivity",#N/A,FALSE,"Mgmt Forecast";"table inputs",#N/A,FALSE,"Mgmt Forecast";"calculations",#N/A,FALSE,"Mgmt Forecast"}</definedName>
    <definedName name="ppppppp" hidden="1">{"mgmt forecast",#N/A,FALSE,"Mgmt Forecast";"dcf table",#N/A,FALSE,"Mgmt Forecast";"sensitivity",#N/A,FALSE,"Mgmt Forecast";"table inputs",#N/A,FALSE,"Mgmt Forecast";"calculations",#N/A,FALSE,"Mgmt Forecast"}</definedName>
    <definedName name="PROGETTI" localSheetId="3" hidden="1">{"Area1",#N/A,TRUE,"Obiettivo";"Area2",#N/A,TRUE,"Dati per Direzione"}</definedName>
    <definedName name="PROGETTI" localSheetId="4" hidden="1">{"Area1",#N/A,TRUE,"Obiettivo";"Area2",#N/A,TRUE,"Dati per Direzione"}</definedName>
    <definedName name="PROGETTI" hidden="1">{"Area1",#N/A,TRUE,"Obiettivo";"Area2",#N/A,TRUE,"Dati per Direzione"}</definedName>
    <definedName name="q" localSheetId="3" hidden="1">{#N/A,#N/A,FALSE,"FRPRD"}</definedName>
    <definedName name="q" localSheetId="4" hidden="1">{#N/A,#N/A,FALSE,"FRPRD"}</definedName>
    <definedName name="q" hidden="1">{#N/A,#N/A,FALSE,"FRPRD"}</definedName>
    <definedName name="qa" localSheetId="3" hidden="1">{#N/A,#N/A,FALSE,"FRPRD"}</definedName>
    <definedName name="qa" localSheetId="4" hidden="1">{#N/A,#N/A,FALSE,"FRPRD"}</definedName>
    <definedName name="qa" hidden="1">{#N/A,#N/A,FALSE,"FRPRD"}</definedName>
    <definedName name="qqqqq"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qqqqq"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qqqqq" hidden="1">{TRUE,TRUE,-1.25,-15.5,604.5,369,FALSE,FALSE,TRUE,TRUE,0,1,83,1,38,4,5,4,TRUE,TRUE,3,TRUE,1,TRUE,75,"Swvu.inputs._.raw._.data.","ACwvu.inputs._.raw._.data.",#N/A,FALSE,FALSE,0.5,0.5,0.5,0.5,2,"&amp;F","&amp;A&amp;RPage &amp;P",FALSE,FALSE,FALSE,FALSE,1,60,#N/A,#N/A,"=R1C61:R53C89","=C1:C5",#N/A,#N/A,FALSE,FALSE,FALSE,1,600,600,FALSE,FALSE,TRUE,TRUE,TRUE}</definedName>
    <definedName name="qqqqqqqqq"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qqqqqqqqq"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qqqqqqqqq" hidden="1">{TRUE,TRUE,-1.25,-15.5,604.5,369,FALSE,FALSE,TRUE,TRUE,0,1,83,1,38,4,5,4,TRUE,TRUE,3,TRUE,1,TRUE,75,"Swvu.inputs._.raw._.data.","ACwvu.inputs._.raw._.data.",#N/A,FALSE,FALSE,0.5,0.5,0.5,0.5,2,"&amp;F","&amp;A&amp;RPage &amp;P",FALSE,FALSE,FALSE,FALSE,1,60,#N/A,#N/A,"=R1C61:R53C89","=C1:C5",#N/A,#N/A,FALSE,FALSE,FALSE,1,600,600,FALSE,FALSE,TRUE,TRUE,TRUE}</definedName>
    <definedName name="qqqqqqqqqqq"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qqqqqqqqqqq"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qqqqqqqqqqq"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qqqqqqqqqqqq"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qqqqqqqqqqqq"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qqqqqqqqqqqq"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qqqqqqqqqqqqqq"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qqqqqqqqqqqqqq"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qqqqqqqqqqqqqq"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question" localSheetId="3" hidden="1">{#N/A,#N/A,TRUE,"Assumptions";#N/A,#N/A,TRUE,"Op Projection";#N/A,#N/A,TRUE,"Capital";#N/A,#N/A,TRUE,"Income";#N/A,#N/A,TRUE,"Balance";#N/A,#N/A,TRUE,"Sources&amp;Uses"}</definedName>
    <definedName name="question" localSheetId="4" hidden="1">{#N/A,#N/A,TRUE,"Assumptions";#N/A,#N/A,TRUE,"Op Projection";#N/A,#N/A,TRUE,"Capital";#N/A,#N/A,TRUE,"Income";#N/A,#N/A,TRUE,"Balance";#N/A,#N/A,TRUE,"Sources&amp;Uses"}</definedName>
    <definedName name="question" hidden="1">{#N/A,#N/A,TRUE,"Assumptions";#N/A,#N/A,TRUE,"Op Projection";#N/A,#N/A,TRUE,"Capital";#N/A,#N/A,TRUE,"Income";#N/A,#N/A,TRUE,"Balance";#N/A,#N/A,TRUE,"Sources&amp;Uses"}</definedName>
    <definedName name="qw" localSheetId="3" hidden="1">{#N/A,#N/A,FALSE,"F-YLDS";#N/A,#N/A,FALSE,"ASP";#N/A,#N/A,FALSE,"FRPRD"}</definedName>
    <definedName name="qw" localSheetId="4" hidden="1">{#N/A,#N/A,FALSE,"F-YLDS";#N/A,#N/A,FALSE,"ASP";#N/A,#N/A,FALSE,"FRPRD"}</definedName>
    <definedName name="qw" hidden="1">{#N/A,#N/A,FALSE,"F-YLDS";#N/A,#N/A,FALSE,"ASP";#N/A,#N/A,FALSE,"FRPRD"}</definedName>
    <definedName name="qwdcxa" localSheetId="3" hidden="1">{#N/A,#N/A,FALSE,"Report Print"}</definedName>
    <definedName name="qwdcxa" localSheetId="4" hidden="1">{#N/A,#N/A,FALSE,"Report Print"}</definedName>
    <definedName name="qwdcxa" hidden="1">{#N/A,#N/A,FALSE,"Report Print"}</definedName>
    <definedName name="qwdqwdqwd" localSheetId="3" hidden="1">{#N/A,#N/A,TRUE,"Allacciamenti 5 anni";#N/A,#N/A,TRUE,"Carico 5 anni";#N/A,#N/A,TRUE,"Qualità a) 5 anni";#N/A,#N/A,TRUE,"Qualità b) 5 anni";#N/A,#N/A,TRUE,"Impatto ambientale 5 anni";#N/A,#N/A,TRUE,"Adeg. tecnico 5 anni"}</definedName>
    <definedName name="qwdqwdqwd" localSheetId="4" hidden="1">{#N/A,#N/A,TRUE,"Allacciamenti 5 anni";#N/A,#N/A,TRUE,"Carico 5 anni";#N/A,#N/A,TRUE,"Qualità a) 5 anni";#N/A,#N/A,TRUE,"Qualità b) 5 anni";#N/A,#N/A,TRUE,"Impatto ambientale 5 anni";#N/A,#N/A,TRUE,"Adeg. tecnico 5 anni"}</definedName>
    <definedName name="qwdqwdqwd" hidden="1">{#N/A,#N/A,TRUE,"Allacciamenti 5 anni";#N/A,#N/A,TRUE,"Carico 5 anni";#N/A,#N/A,TRUE,"Qualità a) 5 anni";#N/A,#N/A,TRUE,"Qualità b) 5 anni";#N/A,#N/A,TRUE,"Impatto ambientale 5 anni";#N/A,#N/A,TRUE,"Adeg. tecnico 5 anni"}</definedName>
    <definedName name="qwer" localSheetId="3" hidden="1">{#N/A,#N/A,TRUE,"Assumptions";#N/A,#N/A,TRUE,"Op Projection";#N/A,#N/A,TRUE,"Capital";#N/A,#N/A,TRUE,"Income";#N/A,#N/A,TRUE,"Balance";#N/A,#N/A,TRUE,"Sources&amp;Uses"}</definedName>
    <definedName name="qwer" localSheetId="4" hidden="1">{#N/A,#N/A,TRUE,"Assumptions";#N/A,#N/A,TRUE,"Op Projection";#N/A,#N/A,TRUE,"Capital";#N/A,#N/A,TRUE,"Income";#N/A,#N/A,TRUE,"Balance";#N/A,#N/A,TRUE,"Sources&amp;Uses"}</definedName>
    <definedName name="qwer" hidden="1">{#N/A,#N/A,TRUE,"Assumptions";#N/A,#N/A,TRUE,"Op Projection";#N/A,#N/A,TRUE,"Capital";#N/A,#N/A,TRUE,"Income";#N/A,#N/A,TRUE,"Balance";#N/A,#N/A,TRUE,"Sources&amp;Uses"}</definedName>
    <definedName name="qwqqqq" localSheetId="3" hidden="1">{"IS",#N/A,FALSE,"IS";"RPTIS",#N/A,FALSE,"RPTIS";"STATS",#N/A,FALSE,"STATS";"BS",#N/A,FALSE,"BS"}</definedName>
    <definedName name="qwqqqq" localSheetId="4" hidden="1">{"IS",#N/A,FALSE,"IS";"RPTIS",#N/A,FALSE,"RPTIS";"STATS",#N/A,FALSE,"STATS";"BS",#N/A,FALSE,"BS"}</definedName>
    <definedName name="qwqqqq" hidden="1">{"IS",#N/A,FALSE,"IS";"RPTIS",#N/A,FALSE,"RPTIS";"STATS",#N/A,FALSE,"STATS";"BS",#N/A,FALSE,"BS"}</definedName>
    <definedName name="raffa" localSheetId="3" hidden="1">{#N/A,#N/A,TRUE,"Allacciamenti 5 anni";#N/A,#N/A,TRUE,"Carico 5 anni";#N/A,#N/A,TRUE,"Qualità a) 5 anni";#N/A,#N/A,TRUE,"Qualità b) 5 anni";#N/A,#N/A,TRUE,"Impatto ambientale 5 anni";#N/A,#N/A,TRUE,"Adeg. tecnico 5 anni"}</definedName>
    <definedName name="raffa" localSheetId="4" hidden="1">{#N/A,#N/A,TRUE,"Allacciamenti 5 anni";#N/A,#N/A,TRUE,"Carico 5 anni";#N/A,#N/A,TRUE,"Qualità a) 5 anni";#N/A,#N/A,TRUE,"Qualità b) 5 anni";#N/A,#N/A,TRUE,"Impatto ambientale 5 anni";#N/A,#N/A,TRUE,"Adeg. tecnico 5 anni"}</definedName>
    <definedName name="raffa" hidden="1">{#N/A,#N/A,TRUE,"Allacciamenti 5 anni";#N/A,#N/A,TRUE,"Carico 5 anni";#N/A,#N/A,TRUE,"Qualità a) 5 anni";#N/A,#N/A,TRUE,"Qualità b) 5 anni";#N/A,#N/A,TRUE,"Impatto ambientale 5 anni";#N/A,#N/A,TRUE,"Adeg. tecnico 5 anni"}</definedName>
    <definedName name="reqwr" localSheetId="3" hidden="1">{"IS",#N/A,FALSE,"IS";"RPTIS",#N/A,FALSE,"RPTIS";"STATS",#N/A,FALSE,"STATS";"CELL",#N/A,FALSE,"CELL";"BS",#N/A,FALSE,"BS"}</definedName>
    <definedName name="reqwr" localSheetId="4" hidden="1">{"IS",#N/A,FALSE,"IS";"RPTIS",#N/A,FALSE,"RPTIS";"STATS",#N/A,FALSE,"STATS";"CELL",#N/A,FALSE,"CELL";"BS",#N/A,FALSE,"BS"}</definedName>
    <definedName name="reqwr" hidden="1">{"IS",#N/A,FALSE,"IS";"RPTIS",#N/A,FALSE,"RPTIS";"STATS",#N/A,FALSE,"STATS";"CELL",#N/A,FALSE,"CELL";"BS",#N/A,FALSE,"BS"}</definedName>
    <definedName name="resources" localSheetId="3" hidden="1">{#N/A,#N/A,FALSE,"Assessment";#N/A,#N/A,FALSE,"Staffing";#N/A,#N/A,FALSE,"Hires";#N/A,#N/A,FALSE,"Assumptions"}</definedName>
    <definedName name="resources" localSheetId="4" hidden="1">{#N/A,#N/A,FALSE,"Assessment";#N/A,#N/A,FALSE,"Staffing";#N/A,#N/A,FALSE,"Hires";#N/A,#N/A,FALSE,"Assumptions"}</definedName>
    <definedName name="resources" hidden="1">{#N/A,#N/A,FALSE,"Assessment";#N/A,#N/A,FALSE,"Staffing";#N/A,#N/A,FALSE,"Hires";#N/A,#N/A,FALSE,"Assumptions"}</definedName>
    <definedName name="rf" localSheetId="3" hidden="1">{#N/A,#N/A,FALSE,"F-YLDS";#N/A,#N/A,FALSE,"ASP";#N/A,#N/A,FALSE,"FRPRD"}</definedName>
    <definedName name="rf" localSheetId="4" hidden="1">{#N/A,#N/A,FALSE,"F-YLDS";#N/A,#N/A,FALSE,"ASP";#N/A,#N/A,FALSE,"FRPRD"}</definedName>
    <definedName name="rf" hidden="1">{#N/A,#N/A,FALSE,"F-YLDS";#N/A,#N/A,FALSE,"ASP";#N/A,#N/A,FALSE,"FRPRD"}</definedName>
    <definedName name="RISKOPP.LA" localSheetId="3" hidden="1">{"VISTA_1",#N/A,FALSE,"GRAFO"}</definedName>
    <definedName name="RISKOPP.LA" localSheetId="4" hidden="1">{"VISTA_1",#N/A,FALSE,"GRAFO"}</definedName>
    <definedName name="RISKOPP.LA" hidden="1">{"VISTA_1",#N/A,FALSE,"GRAFO"}</definedName>
    <definedName name="rng_Ref_Lists.AssetTypes" hidden="1">OFFSET([11]Ref!$D$50, 0, 0, [11]Ref!$D$48)</definedName>
    <definedName name="rqrq" localSheetId="3" hidden="1">{"test2",#N/A,TRUE,"Prices"}</definedName>
    <definedName name="rqrq" localSheetId="4" hidden="1">{"test2",#N/A,TRUE,"Prices"}</definedName>
    <definedName name="rqrq" hidden="1">{"test2",#N/A,TRUE,"Prices"}</definedName>
    <definedName name="rrr" localSheetId="3" hidden="1">{#N/A,#N/A,TRUE,"Allacciamenti 5 anni";#N/A,#N/A,TRUE,"Carico 5 anni";#N/A,#N/A,TRUE,"Qualità a) 5 anni";#N/A,#N/A,TRUE,"Qualità b) 5 anni";#N/A,#N/A,TRUE,"Impatto ambientale 5 anni";#N/A,#N/A,TRUE,"Adeg. tecnico 5 anni"}</definedName>
    <definedName name="rrr" localSheetId="4" hidden="1">{#N/A,#N/A,TRUE,"Allacciamenti 5 anni";#N/A,#N/A,TRUE,"Carico 5 anni";#N/A,#N/A,TRUE,"Qualità a) 5 anni";#N/A,#N/A,TRUE,"Qualità b) 5 anni";#N/A,#N/A,TRUE,"Impatto ambientale 5 anni";#N/A,#N/A,TRUE,"Adeg. tecnico 5 anni"}</definedName>
    <definedName name="rrr" hidden="1">{#N/A,#N/A,TRUE,"Allacciamenti 5 anni";#N/A,#N/A,TRUE,"Carico 5 anni";#N/A,#N/A,TRUE,"Qualità a) 5 anni";#N/A,#N/A,TRUE,"Qualità b) 5 anni";#N/A,#N/A,TRUE,"Impatto ambientale 5 anni";#N/A,#N/A,TRUE,"Adeg. tecnico 5 anni"}</definedName>
    <definedName name="rrrrr" localSheetId="3"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rrrrr" localSheetId="4"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rrrrr"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sada" localSheetId="3" hidden="1">{#N/A,#N/A,TRUE,"Allacciamenti 5 anni";#N/A,#N/A,TRUE,"Carico 5 anni";#N/A,#N/A,TRUE,"Qualità a) 5 anni";#N/A,#N/A,TRUE,"Qualità b) 5 anni";#N/A,#N/A,TRUE,"Impatto ambientale 5 anni";#N/A,#N/A,TRUE,"Adeg. tecnico 5 anni"}</definedName>
    <definedName name="sada" localSheetId="4" hidden="1">{#N/A,#N/A,TRUE,"Allacciamenti 5 anni";#N/A,#N/A,TRUE,"Carico 5 anni";#N/A,#N/A,TRUE,"Qualità a) 5 anni";#N/A,#N/A,TRUE,"Qualità b) 5 anni";#N/A,#N/A,TRUE,"Impatto ambientale 5 anni";#N/A,#N/A,TRUE,"Adeg. tecnico 5 anni"}</definedName>
    <definedName name="sada" hidden="1">{#N/A,#N/A,TRUE,"Allacciamenti 5 anni";#N/A,#N/A,TRUE,"Carico 5 anni";#N/A,#N/A,TRUE,"Qualità a) 5 anni";#N/A,#N/A,TRUE,"Qualità b) 5 anni";#N/A,#N/A,TRUE,"Impatto ambientale 5 anni";#N/A,#N/A,TRUE,"Adeg. tecnico 5 anni"}</definedName>
    <definedName name="SAPBEXrevision" hidden="1">1</definedName>
    <definedName name="SAPBEXsysID" hidden="1">"BFP"</definedName>
    <definedName name="SAPBEXwbID" hidden="1">"40NTZJ4HSC4TXC7J878FT575W"</definedName>
    <definedName name="sas" localSheetId="3" hidden="1">{"Tariff Comparison",#N/A,FALSE,"Benchmarking";"Tariff Comparison 2",#N/A,FALSE,"Benchmarking";"Tariff Comparison 3",#N/A,FALSE,"Benchmarking"}</definedName>
    <definedName name="sas" localSheetId="4" hidden="1">{"Tariff Comparison",#N/A,FALSE,"Benchmarking";"Tariff Comparison 2",#N/A,FALSE,"Benchmarking";"Tariff Comparison 3",#N/A,FALSE,"Benchmarking"}</definedName>
    <definedName name="sas" hidden="1">{"Tariff Comparison",#N/A,FALSE,"Benchmarking";"Tariff Comparison 2",#N/A,FALSE,"Benchmarking";"Tariff Comparison 3",#N/A,FALSE,"Benchmarking"}</definedName>
    <definedName name="sd" localSheetId="3" hidden="1">{#N/A,#N/A,FALSE,"F-YLDS";#N/A,#N/A,FALSE,"ASP";#N/A,#N/A,FALSE,"FRPRD"}</definedName>
    <definedName name="sd" localSheetId="4" hidden="1">{#N/A,#N/A,FALSE,"F-YLDS";#N/A,#N/A,FALSE,"ASP";#N/A,#N/A,FALSE,"FRPRD"}</definedName>
    <definedName name="sd" hidden="1">{#N/A,#N/A,FALSE,"F-YLDS";#N/A,#N/A,FALSE,"ASP";#N/A,#N/A,FALSE,"FRPRD"}</definedName>
    <definedName name="sda" localSheetId="3" hidden="1">{"'Finale (2)'!$A$2:$C$3"}</definedName>
    <definedName name="sda" localSheetId="4" hidden="1">{"'Finale (2)'!$A$2:$C$3"}</definedName>
    <definedName name="sda" hidden="1">{"'Finale (2)'!$A$2:$C$3"}</definedName>
    <definedName name="sdfaslk"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sdfaslk"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sdfaslk" hidden="1">{TRUE,TRUE,-1.25,-15.5,604.5,369,FALSE,FALSE,TRUE,TRUE,0,1,83,1,38,4,5,4,TRUE,TRUE,3,TRUE,1,TRUE,75,"Swvu.inputs._.raw._.data.","ACwvu.inputs._.raw._.data.",#N/A,FALSE,FALSE,0.5,0.5,0.5,0.5,2,"&amp;F","&amp;A&amp;RPage &amp;P",FALSE,FALSE,FALSE,FALSE,1,60,#N/A,#N/A,"=R1C61:R53C89","=C1:C5",#N/A,#N/A,FALSE,FALSE,FALSE,1,600,600,FALSE,FALSE,TRUE,TRUE,TRUE}</definedName>
    <definedName name="sdsd" localSheetId="3" hidden="1">{#N/A,#N/A,TRUE,"Allacciamenti 5 anni";#N/A,#N/A,TRUE,"Carico 5 anni";#N/A,#N/A,TRUE,"Qualità a) 5 anni";#N/A,#N/A,TRUE,"Qualità b) 5 anni";#N/A,#N/A,TRUE,"Impatto ambientale 5 anni";#N/A,#N/A,TRUE,"Adeg. tecnico 5 anni"}</definedName>
    <definedName name="sdsd" localSheetId="4" hidden="1">{#N/A,#N/A,TRUE,"Allacciamenti 5 anni";#N/A,#N/A,TRUE,"Carico 5 anni";#N/A,#N/A,TRUE,"Qualità a) 5 anni";#N/A,#N/A,TRUE,"Qualità b) 5 anni";#N/A,#N/A,TRUE,"Impatto ambientale 5 anni";#N/A,#N/A,TRUE,"Adeg. tecnico 5 anni"}</definedName>
    <definedName name="sdsd" hidden="1">{#N/A,#N/A,TRUE,"Allacciamenti 5 anni";#N/A,#N/A,TRUE,"Carico 5 anni";#N/A,#N/A,TRUE,"Qualità a) 5 anni";#N/A,#N/A,TRUE,"Qualità b) 5 anni";#N/A,#N/A,TRUE,"Impatto ambientale 5 anni";#N/A,#N/A,TRUE,"Adeg. tecnico 5 anni"}</definedName>
    <definedName name="se" localSheetId="3" hidden="1">{#N/A,#N/A,FALSE,"A&amp;E";#N/A,#N/A,FALSE,"HighTop";#N/A,#N/A,FALSE,"JG";#N/A,#N/A,FALSE,"RI";#N/A,#N/A,FALSE,"woHT";#N/A,#N/A,FALSE,"woHT&amp;JG"}</definedName>
    <definedName name="se" localSheetId="4" hidden="1">{#N/A,#N/A,FALSE,"A&amp;E";#N/A,#N/A,FALSE,"HighTop";#N/A,#N/A,FALSE,"JG";#N/A,#N/A,FALSE,"RI";#N/A,#N/A,FALSE,"woHT";#N/A,#N/A,FALSE,"woHT&amp;JG"}</definedName>
    <definedName name="se" hidden="1">{#N/A,#N/A,FALSE,"A&amp;E";#N/A,#N/A,FALSE,"HighTop";#N/A,#N/A,FALSE,"JG";#N/A,#N/A,FALSE,"RI";#N/A,#N/A,FALSE,"woHT";#N/A,#N/A,FALSE,"woHT&amp;JG"}</definedName>
    <definedName name="sencount" hidden="1">1</definedName>
    <definedName name="si"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si"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si"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spo"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spo"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spo"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SpreadsheetBuilder_1" hidden="1">#REF!</definedName>
    <definedName name="SpreadsheetBuilder_2" localSheetId="3" hidden="1">#REF!</definedName>
    <definedName name="SpreadsheetBuilder_2" localSheetId="4" hidden="1">#REF!</definedName>
    <definedName name="SpreadsheetBuilder_2" hidden="1">#REF!</definedName>
    <definedName name="SpreadsheetBuilder_3" localSheetId="3" hidden="1">#REF!</definedName>
    <definedName name="SpreadsheetBuilder_3" localSheetId="4" hidden="1">#REF!</definedName>
    <definedName name="SpreadsheetBuilder_3" hidden="1">#REF!</definedName>
    <definedName name="SpreadsheetBuilder_5" localSheetId="3" hidden="1">#REF!</definedName>
    <definedName name="SpreadsheetBuilder_5" localSheetId="4" hidden="1">#REF!</definedName>
    <definedName name="SpreadsheetBuilder_5" hidden="1">#REF!</definedName>
    <definedName name="ss" localSheetId="3" hidden="1">{#N/A,#N/A,TRUE,"Allacciamenti 5 anni";#N/A,#N/A,TRUE,"Carico 5 anni";#N/A,#N/A,TRUE,"Qualità a) 5 anni";#N/A,#N/A,TRUE,"Qualità b) 5 anni";#N/A,#N/A,TRUE,"Impatto ambientale 5 anni";#N/A,#N/A,TRUE,"Adeg. tecnico 5 anni"}</definedName>
    <definedName name="ss" localSheetId="4" hidden="1">{#N/A,#N/A,TRUE,"Allacciamenti 5 anni";#N/A,#N/A,TRUE,"Carico 5 anni";#N/A,#N/A,TRUE,"Qualità a) 5 anni";#N/A,#N/A,TRUE,"Qualità b) 5 anni";#N/A,#N/A,TRUE,"Impatto ambientale 5 anni";#N/A,#N/A,TRUE,"Adeg. tecnico 5 anni"}</definedName>
    <definedName name="ss" hidden="1">{#N/A,#N/A,TRUE,"Allacciamenti 5 anni";#N/A,#N/A,TRUE,"Carico 5 anni";#N/A,#N/A,TRUE,"Qualità a) 5 anni";#N/A,#N/A,TRUE,"Qualità b) 5 anni";#N/A,#N/A,TRUE,"Impatto ambientale 5 anni";#N/A,#N/A,TRUE,"Adeg. tecnico 5 anni"}</definedName>
    <definedName name="sss" localSheetId="3" hidden="1">{#N/A,#N/A,TRUE,"Allacciamenti 5 anni";#N/A,#N/A,TRUE,"Carico 5 anni";#N/A,#N/A,TRUE,"Qualità a) 5 anni";#N/A,#N/A,TRUE,"Qualità b) 5 anni";#N/A,#N/A,TRUE,"Impatto ambientale 5 anni";#N/A,#N/A,TRUE,"Adeg. tecnico 5 anni"}</definedName>
    <definedName name="sss" localSheetId="4" hidden="1">{#N/A,#N/A,TRUE,"Allacciamenti 5 anni";#N/A,#N/A,TRUE,"Carico 5 anni";#N/A,#N/A,TRUE,"Qualità a) 5 anni";#N/A,#N/A,TRUE,"Qualità b) 5 anni";#N/A,#N/A,TRUE,"Impatto ambientale 5 anni";#N/A,#N/A,TRUE,"Adeg. tecnico 5 anni"}</definedName>
    <definedName name="sss" hidden="1">{#N/A,#N/A,TRUE,"Allacciamenti 5 anni";#N/A,#N/A,TRUE,"Carico 5 anni";#N/A,#N/A,TRUE,"Qualità a) 5 anni";#N/A,#N/A,TRUE,"Qualità b) 5 anni";#N/A,#N/A,TRUE,"Impatto ambientale 5 anni";#N/A,#N/A,TRUE,"Adeg. tecnico 5 anni"}</definedName>
    <definedName name="SSSS" localSheetId="3" hidden="1">{#N/A,#N/A,TRUE,"Allacciamenti 5 anni";#N/A,#N/A,TRUE,"Carico 5 anni";#N/A,#N/A,TRUE,"Qualità a) 5 anni";#N/A,#N/A,TRUE,"Qualità b) 5 anni";#N/A,#N/A,TRUE,"Impatto ambientale 5 anni";#N/A,#N/A,TRUE,"Adeg. tecnico 5 anni"}</definedName>
    <definedName name="SSSS" localSheetId="4" hidden="1">{#N/A,#N/A,TRUE,"Allacciamenti 5 anni";#N/A,#N/A,TRUE,"Carico 5 anni";#N/A,#N/A,TRUE,"Qualità a) 5 anni";#N/A,#N/A,TRUE,"Qualità b) 5 anni";#N/A,#N/A,TRUE,"Impatto ambientale 5 anni";#N/A,#N/A,TRUE,"Adeg. tecnico 5 anni"}</definedName>
    <definedName name="SSSS" hidden="1">{#N/A,#N/A,TRUE,"Allacciamenti 5 anni";#N/A,#N/A,TRUE,"Carico 5 anni";#N/A,#N/A,TRUE,"Qualità a) 5 anni";#N/A,#N/A,TRUE,"Qualità b) 5 anni";#N/A,#N/A,TRUE,"Impatto ambientale 5 anni";#N/A,#N/A,TRUE,"Adeg. tecnico 5 anni"}</definedName>
    <definedName name="st" localSheetId="3" hidden="1">{"IS",#N/A,FALSE,"IS";"RPTIS",#N/A,FALSE,"RPTIS";"STATS",#N/A,FALSE,"STATS";"BS",#N/A,FALSE,"BS"}</definedName>
    <definedName name="st" localSheetId="4" hidden="1">{"IS",#N/A,FALSE,"IS";"RPTIS",#N/A,FALSE,"RPTIS";"STATS",#N/A,FALSE,"STATS";"BS",#N/A,FALSE,"BS"}</definedName>
    <definedName name="st" hidden="1">{"IS",#N/A,FALSE,"IS";"RPTIS",#N/A,FALSE,"RPTIS";"STATS",#N/A,FALSE,"STATS";"BS",#N/A,FALSE,"BS"}</definedName>
    <definedName name="staffing2" localSheetId="3" hidden="1">{#N/A,#N/A,FALSE,"Assessment";#N/A,#N/A,FALSE,"Staffing";#N/A,#N/A,FALSE,"Hires";#N/A,#N/A,FALSE,"Assumptions"}</definedName>
    <definedName name="staffing2" localSheetId="4" hidden="1">{#N/A,#N/A,FALSE,"Assessment";#N/A,#N/A,FALSE,"Staffing";#N/A,#N/A,FALSE,"Hires";#N/A,#N/A,FALSE,"Assumptions"}</definedName>
    <definedName name="staffing2" hidden="1">{#N/A,#N/A,FALSE,"Assessment";#N/A,#N/A,FALSE,"Staffing";#N/A,#N/A,FALSE,"Hires";#N/A,#N/A,FALSE,"Assumptions"}</definedName>
    <definedName name="Staffing3" localSheetId="3" hidden="1">{#N/A,#N/A,FALSE,"Assessment";#N/A,#N/A,FALSE,"Staffing";#N/A,#N/A,FALSE,"Hires";#N/A,#N/A,FALSE,"Assumptions"}</definedName>
    <definedName name="Staffing3" localSheetId="4" hidden="1">{#N/A,#N/A,FALSE,"Assessment";#N/A,#N/A,FALSE,"Staffing";#N/A,#N/A,FALSE,"Hires";#N/A,#N/A,FALSE,"Assumptions"}</definedName>
    <definedName name="Staffing3" hidden="1">{#N/A,#N/A,FALSE,"Assessment";#N/A,#N/A,FALSE,"Staffing";#N/A,#N/A,FALSE,"Hires";#N/A,#N/A,FALSE,"Assumptions"}</definedName>
    <definedName name="Stand_alone" localSheetId="3">#REF!</definedName>
    <definedName name="Stand_alone" localSheetId="5">#REF!</definedName>
    <definedName name="Stand_alone" localSheetId="6">#REF!</definedName>
    <definedName name="Stand_alone" localSheetId="7">#REF!</definedName>
    <definedName name="Stand_alone">#REF!</definedName>
    <definedName name="str" localSheetId="3" hidden="1">{"summary1",#N/A,TRUE,"Comps";"summary2",#N/A,TRUE,"Comps";"summary3",#N/A,TRUE,"Comps"}</definedName>
    <definedName name="str" localSheetId="4" hidden="1">{"summary1",#N/A,TRUE,"Comps";"summary2",#N/A,TRUE,"Comps";"summary3",#N/A,TRUE,"Comps"}</definedName>
    <definedName name="str" hidden="1">{"summary1",#N/A,TRUE,"Comps";"summary2",#N/A,TRUE,"Comps";"summary3",#N/A,TRUE,"Comps"}</definedName>
    <definedName name="Stub" localSheetId="3" hidden="1">[9]MAIN!$I$11</definedName>
    <definedName name="Stub" localSheetId="4" hidden="1">[9]MAIN!$I$11</definedName>
    <definedName name="Stub" hidden="1">[10]MAIN!$I$11</definedName>
    <definedName name="su"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su"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su"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sw" localSheetId="3" hidden="1">{"test2",#N/A,TRUE,"Prices"}</definedName>
    <definedName name="sw" localSheetId="4" hidden="1">{"test2",#N/A,TRUE,"Prices"}</definedName>
    <definedName name="sw" hidden="1">{"test2",#N/A,TRUE,"Prices"}</definedName>
    <definedName name="sy"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sy"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sy" hidden="1">{TRUE,TRUE,-1.25,-15.5,604.5,369,FALSE,FALSE,TRUE,TRUE,0,1,83,1,38,4,5,4,TRUE,TRUE,3,TRUE,1,TRUE,75,"Swvu.inputs._.raw._.data.","ACwvu.inputs._.raw._.data.",#N/A,FALSE,FALSE,0.5,0.5,0.5,0.5,2,"&amp;F","&amp;A&amp;RPage &amp;P",FALSE,FALSE,FALSE,FALSE,1,60,#N/A,#N/A,"=R1C61:R53C89","=C1:C5",#N/A,#N/A,FALSE,FALSE,FALSE,1,600,600,FALSE,FALSE,TRUE,TRUE,TRUE}</definedName>
    <definedName name="t" localSheetId="3" hidden="1">{#N/A,#N/A,FALSE,"FRPRD"}</definedName>
    <definedName name="t" localSheetId="4" hidden="1">{#N/A,#N/A,FALSE,"FRPRD"}</definedName>
    <definedName name="t" hidden="1">{#N/A,#N/A,FALSE,"FRPRD"}</definedName>
    <definedName name="Temp_2" localSheetId="3" hidden="1">{#N/A,#N/A,FALSE,"Assessment";#N/A,#N/A,FALSE,"Staffing";#N/A,#N/A,FALSE,"Hires";#N/A,#N/A,FALSE,"Assumptions"}</definedName>
    <definedName name="Temp_2" localSheetId="4" hidden="1">{#N/A,#N/A,FALSE,"Assessment";#N/A,#N/A,FALSE,"Staffing";#N/A,#N/A,FALSE,"Hires";#N/A,#N/A,FALSE,"Assumptions"}</definedName>
    <definedName name="Temp_2" hidden="1">{#N/A,#N/A,FALSE,"Assessment";#N/A,#N/A,FALSE,"Staffing";#N/A,#N/A,FALSE,"Hires";#N/A,#N/A,FALSE,"Assumptions"}</definedName>
    <definedName name="Temp_3" localSheetId="3" hidden="1">{#N/A,#N/A,FALSE,"Assessment";#N/A,#N/A,FALSE,"Staffing";#N/A,#N/A,FALSE,"Hires";#N/A,#N/A,FALSE,"Assumptions"}</definedName>
    <definedName name="Temp_3" localSheetId="4" hidden="1">{#N/A,#N/A,FALSE,"Assessment";#N/A,#N/A,FALSE,"Staffing";#N/A,#N/A,FALSE,"Hires";#N/A,#N/A,FALSE,"Assumptions"}</definedName>
    <definedName name="Temp_3" hidden="1">{#N/A,#N/A,FALSE,"Assessment";#N/A,#N/A,FALSE,"Staffing";#N/A,#N/A,FALSE,"Hires";#N/A,#N/A,FALSE,"Assumptions"}</definedName>
    <definedName name="Térmico" localSheetId="3">#REF!</definedName>
    <definedName name="Térmico" localSheetId="5">#REF!</definedName>
    <definedName name="Térmico" localSheetId="6">#REF!</definedName>
    <definedName name="Térmico" localSheetId="7">#REF!</definedName>
    <definedName name="Térmico">#REF!</definedName>
    <definedName name="tg" localSheetId="3" hidden="1">{#N/A,#N/A,FALSE,"FRPRD"}</definedName>
    <definedName name="tg" localSheetId="4" hidden="1">{#N/A,#N/A,FALSE,"FRPRD"}</definedName>
    <definedName name="tg" hidden="1">{#N/A,#N/A,FALSE,"FRPRD"}</definedName>
    <definedName name="Tipos_empresa" localSheetId="3">#REF!</definedName>
    <definedName name="Tipos_empresa" localSheetId="4">#REF!</definedName>
    <definedName name="Tipos_empresa" localSheetId="5">#REF!</definedName>
    <definedName name="Tipos_empresa" localSheetId="6">#REF!</definedName>
    <definedName name="Tipos_empresa" localSheetId="7">#REF!</definedName>
    <definedName name="Tipos_empresa">#REF!</definedName>
    <definedName name="TOTAL_IN" localSheetId="3" hidden="1">{"Informes",#N/A,FALSE,"CA";"Informes",#N/A,FALSE,"CN";"Informes",#N/A,FALSE,"INVERSIONES";"Informes",#N/A,FALSE,"CN Oficial";"Informes",#N/A,FALSE,"CA Oficial";"Informes",#N/A,FALSE,"Res Datos Areas"}</definedName>
    <definedName name="TOTAL_IN" localSheetId="4" hidden="1">{"Informes",#N/A,FALSE,"CA";"Informes",#N/A,FALSE,"CN";"Informes",#N/A,FALSE,"INVERSIONES";"Informes",#N/A,FALSE,"CN Oficial";"Informes",#N/A,FALSE,"CA Oficial";"Informes",#N/A,FALSE,"Res Datos Areas"}</definedName>
    <definedName name="TOTAL_IN" hidden="1">{"Informes",#N/A,FALSE,"CA";"Informes",#N/A,FALSE,"CN";"Informes",#N/A,FALSE,"INVERSIONES";"Informes",#N/A,FALSE,"CN Oficial";"Informes",#N/A,FALSE,"CA Oficial";"Informes",#N/A,FALSE,"Res Datos Areas"}</definedName>
    <definedName name="TOTAL_INFORMES" localSheetId="3" hidden="1">{"Informes",#N/A,FALSE,"CA";"Informes",#N/A,FALSE,"CN";"Informes",#N/A,FALSE,"INVERSIONES";"Informes",#N/A,FALSE,"CN Oficial";"Informes",#N/A,FALSE,"CA Oficial";"Informes",#N/A,FALSE,"Res Datos Areas"}</definedName>
    <definedName name="TOTAL_INFORMES" localSheetId="4" hidden="1">{"Informes",#N/A,FALSE,"CA";"Informes",#N/A,FALSE,"CN";"Informes",#N/A,FALSE,"INVERSIONES";"Informes",#N/A,FALSE,"CN Oficial";"Informes",#N/A,FALSE,"CA Oficial";"Informes",#N/A,FALSE,"Res Datos Areas"}</definedName>
    <definedName name="TOTAL_INFORMES" hidden="1">{"Informes",#N/A,FALSE,"CA";"Informes",#N/A,FALSE,"CN";"Informes",#N/A,FALSE,"INVERSIONES";"Informes",#N/A,FALSE,"CN Oficial";"Informes",#N/A,FALSE,"CA Oficial";"Informes",#N/A,FALSE,"Res Datos Areas"}</definedName>
    <definedName name="Trial" localSheetId="3" hidden="1">'[12]Sensitivity analysis'!#REF!</definedName>
    <definedName name="Trial" localSheetId="4" hidden="1">'[12]Sensitivity analysis'!#REF!</definedName>
    <definedName name="Trial" hidden="1">'[13]Sensitivity analysis'!#REF!</definedName>
    <definedName name="tt" localSheetId="3" hidden="1">{#N/A,#N/A,TRUE,"Allacciamenti 5 anni";#N/A,#N/A,TRUE,"Carico 5 anni";#N/A,#N/A,TRUE,"Qualità a) 5 anni";#N/A,#N/A,TRUE,"Qualità b) 5 anni";#N/A,#N/A,TRUE,"Impatto ambientale 5 anni";#N/A,#N/A,TRUE,"Adeg. tecnico 5 anni"}</definedName>
    <definedName name="tt" localSheetId="4" hidden="1">{#N/A,#N/A,TRUE,"Allacciamenti 5 anni";#N/A,#N/A,TRUE,"Carico 5 anni";#N/A,#N/A,TRUE,"Qualità a) 5 anni";#N/A,#N/A,TRUE,"Qualità b) 5 anni";#N/A,#N/A,TRUE,"Impatto ambientale 5 anni";#N/A,#N/A,TRUE,"Adeg. tecnico 5 anni"}</definedName>
    <definedName name="tt" hidden="1">{#N/A,#N/A,TRUE,"Allacciamenti 5 anni";#N/A,#N/A,TRUE,"Carico 5 anni";#N/A,#N/A,TRUE,"Qualità a) 5 anni";#N/A,#N/A,TRUE,"Qualità b) 5 anni";#N/A,#N/A,TRUE,"Impatto ambientale 5 anni";#N/A,#N/A,TRUE,"Adeg. tecnico 5 anni"}</definedName>
    <definedName name="tttt" localSheetId="3" hidden="1">{"Area1",#N/A,TRUE,"Obiettivo";"Area2",#N/A,TRUE,"Dati per Direzione"}</definedName>
    <definedName name="tttt" localSheetId="4" hidden="1">{"Area1",#N/A,TRUE,"Obiettivo";"Area2",#N/A,TRUE,"Dati per Direzione"}</definedName>
    <definedName name="tttt" hidden="1">{"Area1",#N/A,TRUE,"Obiettivo";"Area2",#N/A,TRUE,"Dati per Direzione"}</definedName>
    <definedName name="ttttt" localSheetId="3" hidden="1">{"Area1",#N/A,TRUE,"Obiettivo";"Area2",#N/A,TRUE,"Dati per Direzione"}</definedName>
    <definedName name="ttttt" localSheetId="4" hidden="1">{"Area1",#N/A,TRUE,"Obiettivo";"Area2",#N/A,TRUE,"Dati per Direzione"}</definedName>
    <definedName name="ttttt" hidden="1">{"Area1",#N/A,TRUE,"Obiettivo";"Area2",#N/A,TRUE,"Dati per Direzione"}</definedName>
    <definedName name="u" localSheetId="3" hidden="1">{#N/A,#N/A,TRUE,"Allacciamenti 5 anni";#N/A,#N/A,TRUE,"Carico 5 anni";#N/A,#N/A,TRUE,"Qualità a) 5 anni";#N/A,#N/A,TRUE,"Qualità b) 5 anni";#N/A,#N/A,TRUE,"Impatto ambientale 5 anni";#N/A,#N/A,TRUE,"Adeg. tecnico 5 anni"}</definedName>
    <definedName name="u" localSheetId="4" hidden="1">{#N/A,#N/A,TRUE,"Allacciamenti 5 anni";#N/A,#N/A,TRUE,"Carico 5 anni";#N/A,#N/A,TRUE,"Qualità a) 5 anni";#N/A,#N/A,TRUE,"Qualità b) 5 anni";#N/A,#N/A,TRUE,"Impatto ambientale 5 anni";#N/A,#N/A,TRUE,"Adeg. tecnico 5 anni"}</definedName>
    <definedName name="u" hidden="1">{#N/A,#N/A,TRUE,"Allacciamenti 5 anni";#N/A,#N/A,TRUE,"Carico 5 anni";#N/A,#N/A,TRUE,"Qualità a) 5 anni";#N/A,#N/A,TRUE,"Qualità b) 5 anni";#N/A,#N/A,TRUE,"Impatto ambientale 5 anni";#N/A,#N/A,TRUE,"Adeg. tecnico 5 anni"}</definedName>
    <definedName name="uj" localSheetId="3" hidden="1">{#N/A,#N/A,FALSE,"F-YLDS";#N/A,#N/A,FALSE,"ASP";#N/A,#N/A,FALSE,"FRPRD"}</definedName>
    <definedName name="uj" localSheetId="4" hidden="1">{#N/A,#N/A,FALSE,"F-YLDS";#N/A,#N/A,FALSE,"ASP";#N/A,#N/A,FALSE,"FRPRD"}</definedName>
    <definedName name="uj" hidden="1">{#N/A,#N/A,FALSE,"F-YLDS";#N/A,#N/A,FALSE,"ASP";#N/A,#N/A,FALSE,"FRPRD"}</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rsula" localSheetId="3" hidden="1">{"Side 1",#N/A,FALSE,"Hovedark";"Side 2",#N/A,FALSE,"Hovedark";"Cash Flow",#N/A,FALSE,"Hovedark";"Bagside DK",#N/A,FALSE,"Bagside";"Bidrag",#N/A,FALSE,"Bidrag";"Valuation",#N/A,FALSE,"Valuation";"Privatforbrug",#N/A,FALSE,"Macro";"Penetreing",#N/A,FALSE,"Oms. forv.";"Prod_Markeder",#N/A,FALSE,"Oms. forv.";"penetreing",#N/A,FALSE,"Penetrering"}</definedName>
    <definedName name="ursula" localSheetId="4" hidden="1">{"Side 1",#N/A,FALSE,"Hovedark";"Side 2",#N/A,FALSE,"Hovedark";"Cash Flow",#N/A,FALSE,"Hovedark";"Bagside DK",#N/A,FALSE,"Bagside";"Bidrag",#N/A,FALSE,"Bidrag";"Valuation",#N/A,FALSE,"Valuation";"Privatforbrug",#N/A,FALSE,"Macro";"Penetreing",#N/A,FALSE,"Oms. forv.";"Prod_Markeder",#N/A,FALSE,"Oms. forv.";"penetreing",#N/A,FALSE,"Penetrering"}</definedName>
    <definedName name="ursula" hidden="1">{"Side 1",#N/A,FALSE,"Hovedark";"Side 2",#N/A,FALSE,"Hovedark";"Cash Flow",#N/A,FALSE,"Hovedark";"Bagside DK",#N/A,FALSE,"Bagside";"Bidrag",#N/A,FALSE,"Bidrag";"Valuation",#N/A,FALSE,"Valuation";"Privatforbrug",#N/A,FALSE,"Macro";"Penetreing",#N/A,FALSE,"Oms. forv.";"Prod_Markeder",#N/A,FALSE,"Oms. forv.";"penetreing",#N/A,FALSE,"Penetrering"}</definedName>
    <definedName name="uu" localSheetId="3" hidden="1">{#N/A,#N/A,TRUE,"Allacciamenti 5 anni";#N/A,#N/A,TRUE,"Carico 5 anni";#N/A,#N/A,TRUE,"Qualità a) 5 anni";#N/A,#N/A,TRUE,"Qualità b) 5 anni";#N/A,#N/A,TRUE,"Impatto ambientale 5 anni";#N/A,#N/A,TRUE,"Adeg. tecnico 5 anni"}</definedName>
    <definedName name="uu" localSheetId="4" hidden="1">{#N/A,#N/A,TRUE,"Allacciamenti 5 anni";#N/A,#N/A,TRUE,"Carico 5 anni";#N/A,#N/A,TRUE,"Qualità a) 5 anni";#N/A,#N/A,TRUE,"Qualità b) 5 anni";#N/A,#N/A,TRUE,"Impatto ambientale 5 anni";#N/A,#N/A,TRUE,"Adeg. tecnico 5 anni"}</definedName>
    <definedName name="uu" hidden="1">{#N/A,#N/A,TRUE,"Allacciamenti 5 anni";#N/A,#N/A,TRUE,"Carico 5 anni";#N/A,#N/A,TRUE,"Qualità a) 5 anni";#N/A,#N/A,TRUE,"Qualità b) 5 anni";#N/A,#N/A,TRUE,"Impatto ambientale 5 anni";#N/A,#N/A,TRUE,"Adeg. tecnico 5 anni"}</definedName>
    <definedName name="v" localSheetId="3" hidden="1">{#N/A,#N/A,FALSE,"F-YLDS";#N/A,#N/A,FALSE,"ASP";#N/A,#N/A,FALSE,"FRPRD"}</definedName>
    <definedName name="v" localSheetId="4" hidden="1">{#N/A,#N/A,FALSE,"F-YLDS";#N/A,#N/A,FALSE,"ASP";#N/A,#N/A,FALSE,"FRPRD"}</definedName>
    <definedName name="v" hidden="1">{#N/A,#N/A,FALSE,"F-YLDS";#N/A,#N/A,FALSE,"ASP";#N/A,#N/A,FALSE,"FRPRD"}</definedName>
    <definedName name="vall" localSheetId="3" hidden="1">{"mgmt forecast",#N/A,FALSE,"Mgmt Forecast";"dcf table",#N/A,FALSE,"Mgmt Forecast";"sensitivity",#N/A,FALSE,"Mgmt Forecast";"table inputs",#N/A,FALSE,"Mgmt Forecast";"calculations",#N/A,FALSE,"Mgmt Forecast"}</definedName>
    <definedName name="vall" localSheetId="4" hidden="1">{"mgmt forecast",#N/A,FALSE,"Mgmt Forecast";"dcf table",#N/A,FALSE,"Mgmt Forecast";"sensitivity",#N/A,FALSE,"Mgmt Forecast";"table inputs",#N/A,FALSE,"Mgmt Forecast";"calculations",#N/A,FALSE,"Mgmt Forecast"}</definedName>
    <definedName name="vall" hidden="1">{"mgmt forecast",#N/A,FALSE,"Mgmt Forecast";"dcf table",#N/A,FALSE,"Mgmt Forecast";"sensitivity",#N/A,FALSE,"Mgmt Forecast";"table inputs",#N/A,FALSE,"Mgmt Forecast";"calculations",#N/A,FALSE,"Mgmt Forecast"}</definedName>
    <definedName name="vcxb" localSheetId="3" hidden="1">{#N/A,#N/A,FALSE,"Table of Contents";#N/A,#N/A,FALSE,"Overview";#N/A,#N/A,FALSE,"Data"}</definedName>
    <definedName name="vcxb" localSheetId="4" hidden="1">{#N/A,#N/A,FALSE,"Table of Contents";#N/A,#N/A,FALSE,"Overview";#N/A,#N/A,FALSE,"Data"}</definedName>
    <definedName name="vcxb" hidden="1">{#N/A,#N/A,FALSE,"Table of Contents";#N/A,#N/A,FALSE,"Overview";#N/A,#N/A,FALSE,"Data"}</definedName>
    <definedName name="VR" localSheetId="3" hidden="1">{#N/A,#N/A,FALSE,"F-YLDS";#N/A,#N/A,FALSE,"ASP";#N/A,#N/A,FALSE,"FRPRD"}</definedName>
    <definedName name="VR" localSheetId="4" hidden="1">{#N/A,#N/A,FALSE,"F-YLDS";#N/A,#N/A,FALSE,"ASP";#N/A,#N/A,FALSE,"FRPRD"}</definedName>
    <definedName name="VR" hidden="1">{#N/A,#N/A,FALSE,"F-YLDS";#N/A,#N/A,FALSE,"ASP";#N/A,#N/A,FALSE,"FRPRD"}</definedName>
    <definedName name="vrr" localSheetId="3" hidden="1">{#N/A,#N/A,FALSE,"FRPRD"}</definedName>
    <definedName name="vrr" localSheetId="4" hidden="1">{#N/A,#N/A,FALSE,"FRPRD"}</definedName>
    <definedName name="vrr" hidden="1">{#N/A,#N/A,FALSE,"FRPRD"}</definedName>
    <definedName name="VV" localSheetId="3" hidden="1">{#N/A,#N/A,TRUE,"Allacciamenti 5 anni";#N/A,#N/A,TRUE,"Carico 5 anni";#N/A,#N/A,TRUE,"Qualità a) 5 anni";#N/A,#N/A,TRUE,"Qualità b) 5 anni";#N/A,#N/A,TRUE,"Impatto ambientale 5 anni";#N/A,#N/A,TRUE,"Adeg. tecnico 5 anni"}</definedName>
    <definedName name="VV" localSheetId="4" hidden="1">{#N/A,#N/A,TRUE,"Allacciamenti 5 anni";#N/A,#N/A,TRUE,"Carico 5 anni";#N/A,#N/A,TRUE,"Qualità a) 5 anni";#N/A,#N/A,TRUE,"Qualità b) 5 anni";#N/A,#N/A,TRUE,"Impatto ambientale 5 anni";#N/A,#N/A,TRUE,"Adeg. tecnico 5 anni"}</definedName>
    <definedName name="VV" hidden="1">{#N/A,#N/A,TRUE,"Allacciamenti 5 anni";#N/A,#N/A,TRUE,"Carico 5 anni";#N/A,#N/A,TRUE,"Qualità a) 5 anni";#N/A,#N/A,TRUE,"Qualità b) 5 anni";#N/A,#N/A,TRUE,"Impatto ambientale 5 anni";#N/A,#N/A,TRUE,"Adeg. tecnico 5 anni"}</definedName>
    <definedName name="VVV" localSheetId="3" hidden="1">{#N/A,#N/A,TRUE,"Allacciamenti 5 anni";#N/A,#N/A,TRUE,"Carico 5 anni";#N/A,#N/A,TRUE,"Qualità a) 5 anni";#N/A,#N/A,TRUE,"Qualità b) 5 anni";#N/A,#N/A,TRUE,"Impatto ambientale 5 anni";#N/A,#N/A,TRUE,"Adeg. tecnico 5 anni"}</definedName>
    <definedName name="VVV" localSheetId="4" hidden="1">{#N/A,#N/A,TRUE,"Allacciamenti 5 anni";#N/A,#N/A,TRUE,"Carico 5 anni";#N/A,#N/A,TRUE,"Qualità a) 5 anni";#N/A,#N/A,TRUE,"Qualità b) 5 anni";#N/A,#N/A,TRUE,"Impatto ambientale 5 anni";#N/A,#N/A,TRUE,"Adeg. tecnico 5 anni"}</definedName>
    <definedName name="VVV" hidden="1">{#N/A,#N/A,TRUE,"Allacciamenti 5 anni";#N/A,#N/A,TRUE,"Carico 5 anni";#N/A,#N/A,TRUE,"Qualità a) 5 anni";#N/A,#N/A,TRUE,"Qualità b) 5 anni";#N/A,#N/A,TRUE,"Impatto ambientale 5 anni";#N/A,#N/A,TRUE,"Adeg. tecnico 5 anni"}</definedName>
    <definedName name="VVVV" localSheetId="3" hidden="1">{#N/A,#N/A,TRUE,"Allacciamenti 5 anni";#N/A,#N/A,TRUE,"Carico 5 anni";#N/A,#N/A,TRUE,"Qualità a) 5 anni";#N/A,#N/A,TRUE,"Qualità b) 5 anni";#N/A,#N/A,TRUE,"Impatto ambientale 5 anni";#N/A,#N/A,TRUE,"Adeg. tecnico 5 anni"}</definedName>
    <definedName name="VVVV" localSheetId="4" hidden="1">{#N/A,#N/A,TRUE,"Allacciamenti 5 anni";#N/A,#N/A,TRUE,"Carico 5 anni";#N/A,#N/A,TRUE,"Qualità a) 5 anni";#N/A,#N/A,TRUE,"Qualità b) 5 anni";#N/A,#N/A,TRUE,"Impatto ambientale 5 anni";#N/A,#N/A,TRUE,"Adeg. tecnico 5 anni"}</definedName>
    <definedName name="VVVV" hidden="1">{#N/A,#N/A,TRUE,"Allacciamenti 5 anni";#N/A,#N/A,TRUE,"Carico 5 anni";#N/A,#N/A,TRUE,"Qualità a) 5 anni";#N/A,#N/A,TRUE,"Qualità b) 5 anni";#N/A,#N/A,TRUE,"Impatto ambientale 5 anni";#N/A,#N/A,TRUE,"Adeg. tecnico 5 anni"}</definedName>
    <definedName name="w" localSheetId="3" hidden="1">{#N/A,#N/A,FALSE,"F-YLDS";#N/A,#N/A,FALSE,"ASP";#N/A,#N/A,FALSE,"FRPRD"}</definedName>
    <definedName name="w" localSheetId="4" hidden="1">{#N/A,#N/A,FALSE,"F-YLDS";#N/A,#N/A,FALSE,"ASP";#N/A,#N/A,FALSE,"FRPRD"}</definedName>
    <definedName name="w" hidden="1">{#N/A,#N/A,FALSE,"F-YLDS";#N/A,#N/A,FALSE,"ASP";#N/A,#N/A,FALSE,"FRPRD"}</definedName>
    <definedName name="we" localSheetId="3" hidden="1">{#N/A,#N/A,FALSE,"FRPRD"}</definedName>
    <definedName name="we" localSheetId="4" hidden="1">{#N/A,#N/A,FALSE,"FRPRD"}</definedName>
    <definedName name="we" hidden="1">{#N/A,#N/A,FALSE,"FRPRD"}</definedName>
    <definedName name="wrn.ALL." localSheetId="3" hidden="1">{#N/A,#N/A,FALSE,"DCF";#N/A,#N/A,FALSE,"WACC";#N/A,#N/A,FALSE,"Sales_EBIT";#N/A,#N/A,FALSE,"Capex_Depreciation";#N/A,#N/A,FALSE,"WC";#N/A,#N/A,FALSE,"Interest";#N/A,#N/A,FALSE,"Assumptions"}</definedName>
    <definedName name="wrn.ALL." localSheetId="4" hidden="1">{#N/A,#N/A,FALSE,"DCF";#N/A,#N/A,FALSE,"WACC";#N/A,#N/A,FALSE,"Sales_EBIT";#N/A,#N/A,FALSE,"Capex_Depreciation";#N/A,#N/A,FALSE,"WC";#N/A,#N/A,FALSE,"Interest";#N/A,#N/A,FALSE,"Assumptions"}</definedName>
    <definedName name="wrn.ALL." hidden="1">{#N/A,#N/A,FALSE,"DCF";#N/A,#N/A,FALSE,"WACC";#N/A,#N/A,FALSE,"Sales_EBIT";#N/A,#N/A,FALSE,"Capex_Depreciation";#N/A,#N/A,FALSE,"WC";#N/A,#N/A,FALSE,"Interest";#N/A,#N/A,FALSE,"Assumptions"}</definedName>
    <definedName name="wrn.All._.Company._.Analyses." localSheetId="3"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localSheetId="4"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Financials." localSheetId="3" hidden="1">{#N/A,#N/A,TRUE,"Assumptions";#N/A,#N/A,TRUE,"Op Projection";#N/A,#N/A,TRUE,"Capital";#N/A,#N/A,TRUE,"Income";#N/A,#N/A,TRUE,"Balance";#N/A,#N/A,TRUE,"Sources&amp;Uses"}</definedName>
    <definedName name="wrn.All._.Financials." localSheetId="4" hidden="1">{#N/A,#N/A,TRUE,"Assumptions";#N/A,#N/A,TRUE,"Op Projection";#N/A,#N/A,TRUE,"Capital";#N/A,#N/A,TRUE,"Income";#N/A,#N/A,TRUE,"Balance";#N/A,#N/A,TRUE,"Sources&amp;Uses"}</definedName>
    <definedName name="wrn.All._.Financials." hidden="1">{#N/A,#N/A,TRUE,"Assumptions";#N/A,#N/A,TRUE,"Op Projection";#N/A,#N/A,TRUE,"Capital";#N/A,#N/A,TRUE,"Income";#N/A,#N/A,TRUE,"Balance";#N/A,#N/A,TRUE,"Sources&amp;Uses"}</definedName>
    <definedName name="wrn.ALL.Ge" localSheetId="3" hidden="1">{#N/A,#N/A,FALSE,"DCF";#N/A,#N/A,FALSE,"WACC";#N/A,#N/A,FALSE,"Sales_EBIT";#N/A,#N/A,FALSE,"Capex_Depreciation";#N/A,#N/A,FALSE,"WC";#N/A,#N/A,FALSE,"Interest";#N/A,#N/A,FALSE,"Assumptions"}</definedName>
    <definedName name="wrn.ALL.Ge" localSheetId="4" hidden="1">{#N/A,#N/A,FALSE,"DCF";#N/A,#N/A,FALSE,"WACC";#N/A,#N/A,FALSE,"Sales_EBIT";#N/A,#N/A,FALSE,"Capex_Depreciation";#N/A,#N/A,FALSE,"WC";#N/A,#N/A,FALSE,"Interest";#N/A,#N/A,FALSE,"Assumptions"}</definedName>
    <definedName name="wrn.ALL.Ge" hidden="1">{#N/A,#N/A,FALSE,"DCF";#N/A,#N/A,FALSE,"WACC";#N/A,#N/A,FALSE,"Sales_EBIT";#N/A,#N/A,FALSE,"Capex_Depreciation";#N/A,#N/A,FALSE,"WC";#N/A,#N/A,FALSE,"Interest";#N/A,#N/A,FALSE,"Assumptions"}</definedName>
    <definedName name="wrn.All_Excl_Depr." localSheetId="3"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All_Excl_Depr." localSheetId="4"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All_Excl_Depr."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All_ProdQuantities." localSheetId="3" hidden="1">{"ProdQuantities1_2000_2009",#N/A,FALSE,"ProdQuantities";"ProdQuantities2_2010_2019",#N/A,FALSE,"ProdQuantities";"ProdQuantities3_2000_2009",#N/A,FALSE,"ProdQuantities";"ProdQuantities4_2010_2019",#N/A,FALSE,"ProdQuantities";"ProdQuantities5_2000_2009",#N/A,FALSE,"ProdQuantities";"ProdQuantities6_2010_2019",#N/A,FALSE,"ProdQuantities";"ProdQuantities7_2000_2009",#N/A,FALSE,"ProdQuantities";"ProdQuantities8_2010_2019",#N/A,FALSE,"ProdQuantities";"ProdQuantities9_2000_2009",#N/A,FALSE,"ProdQuantities";"ProdQuantities10_2010_2019",#N/A,FALSE,"ProdQuantities";"ProdQuantities11_2000_2009",#N/A,FALSE,"ProdQuantities";"ProdQuantities12_2010_2019",#N/A,FALSE,"ProdQuantities";"ProdQuantitiesTotal2000_2009",#N/A,FALSE,"ProdQuantities";"ProdQuantitiesTotal2010_2019",#N/A,FALSE,"ProdQuantities"}</definedName>
    <definedName name="wrn.All_ProdQuantities." localSheetId="4" hidden="1">{"ProdQuantities1_2000_2009",#N/A,FALSE,"ProdQuantities";"ProdQuantities2_2010_2019",#N/A,FALSE,"ProdQuantities";"ProdQuantities3_2000_2009",#N/A,FALSE,"ProdQuantities";"ProdQuantities4_2010_2019",#N/A,FALSE,"ProdQuantities";"ProdQuantities5_2000_2009",#N/A,FALSE,"ProdQuantities";"ProdQuantities6_2010_2019",#N/A,FALSE,"ProdQuantities";"ProdQuantities7_2000_2009",#N/A,FALSE,"ProdQuantities";"ProdQuantities8_2010_2019",#N/A,FALSE,"ProdQuantities";"ProdQuantities9_2000_2009",#N/A,FALSE,"ProdQuantities";"ProdQuantities10_2010_2019",#N/A,FALSE,"ProdQuantities";"ProdQuantities11_2000_2009",#N/A,FALSE,"ProdQuantities";"ProdQuantities12_2010_2019",#N/A,FALSE,"ProdQuantities";"ProdQuantitiesTotal2000_2009",#N/A,FALSE,"ProdQuantities";"ProdQuantitiesTotal2010_2019",#N/A,FALSE,"ProdQuantities"}</definedName>
    <definedName name="wrn.All_ProdQuantities." hidden="1">{"ProdQuantities1_2000_2009",#N/A,FALSE,"ProdQuantities";"ProdQuantities2_2010_2019",#N/A,FALSE,"ProdQuantities";"ProdQuantities3_2000_2009",#N/A,FALSE,"ProdQuantities";"ProdQuantities4_2010_2019",#N/A,FALSE,"ProdQuantities";"ProdQuantities5_2000_2009",#N/A,FALSE,"ProdQuantities";"ProdQuantities6_2010_2019",#N/A,FALSE,"ProdQuantities";"ProdQuantities7_2000_2009",#N/A,FALSE,"ProdQuantities";"ProdQuantities8_2010_2019",#N/A,FALSE,"ProdQuantities";"ProdQuantities9_2000_2009",#N/A,FALSE,"ProdQuantities";"ProdQuantities10_2010_2019",#N/A,FALSE,"ProdQuantities";"ProdQuantities11_2000_2009",#N/A,FALSE,"ProdQuantities";"ProdQuantities12_2010_2019",#N/A,FALSE,"ProdQuantities";"ProdQuantitiesTotal2000_2009",#N/A,FALSE,"ProdQuantities";"ProdQuantitiesTotal2010_2019",#N/A,FALSE,"ProdQuantities"}</definedName>
    <definedName name="wrn.annualpl." localSheetId="3" hidden="1">{#N/A,#N/A,FALSE,"Sheet1"}</definedName>
    <definedName name="wrn.annualpl." localSheetId="4" hidden="1">{#N/A,#N/A,FALSE,"Sheet1"}</definedName>
    <definedName name="wrn.annualpl." hidden="1">{#N/A,#N/A,FALSE,"Sheet1"}</definedName>
    <definedName name="wrn.annualpll." localSheetId="3" hidden="1">{#N/A,#N/A,FALSE,"Sheet1"}</definedName>
    <definedName name="wrn.annualpll." localSheetId="4" hidden="1">{#N/A,#N/A,FALSE,"Sheet1"}</definedName>
    <definedName name="wrn.annualpll." hidden="1">{#N/A,#N/A,FALSE,"Sheet1"}</definedName>
    <definedName name="wrn.Asi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4"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ack" localSheetId="3" hidden="1">{"Back Page",#N/A,FALSE,"Front and Back"}</definedName>
    <definedName name="wrn.back" localSheetId="4" hidden="1">{"Back Page",#N/A,FALSE,"Front and Back"}</definedName>
    <definedName name="wrn.back" hidden="1">{"Back Page",#N/A,FALSE,"Front and Back"}</definedName>
    <definedName name="wrn.Back._.Page." localSheetId="3" hidden="1">{"Back Page",#N/A,FALSE,"Front and Back"}</definedName>
    <definedName name="wrn.Back._.Page." localSheetId="4" hidden="1">{"Back Page",#N/A,FALSE,"Front and Back"}</definedName>
    <definedName name="wrn.Back._.Page." hidden="1">{"Back Page",#N/A,FALSE,"Front and Back"}</definedName>
    <definedName name="wrn.Balance._.Sheets." localSheetId="3" hidden="1">{"BS",#N/A,FALSE,"BUDGET";"BS ENA",#N/A,FALSE,"BUDGET";"BS TS Holdings",#N/A,FALSE,"BUDGET";"BS Elim Entries",#N/A,FALSE,"BUDGET";"BS Finance",#N/A,FALSE,"BUDGET";"BS Acq",#N/A,FALSE,"BUDGET";"BS Acq II",#N/A,FALSE,"BUDGET"}</definedName>
    <definedName name="wrn.Balance._.Sheets." localSheetId="4" hidden="1">{"BS",#N/A,FALSE,"BUDGET";"BS ENA",#N/A,FALSE,"BUDGET";"BS TS Holdings",#N/A,FALSE,"BUDGET";"BS Elim Entries",#N/A,FALSE,"BUDGET";"BS Finance",#N/A,FALSE,"BUDGET";"BS Acq",#N/A,FALSE,"BUDGET";"BS Acq II",#N/A,FALSE,"BUDGET"}</definedName>
    <definedName name="wrn.Balance._.Sheets." hidden="1">{"BS",#N/A,FALSE,"BUDGET";"BS ENA",#N/A,FALSE,"BUDGET";"BS TS Holdings",#N/A,FALSE,"BUDGET";"BS Elim Entries",#N/A,FALSE,"BUDGET";"BS Finance",#N/A,FALSE,"BUDGET";"BS Acq",#N/A,FALSE,"BUDGET";"BS Acq II",#N/A,FALSE,"BUDGET"}</definedName>
    <definedName name="wrn.BalanceSheetGermanGAAP2000_2009." localSheetId="3" hidden="1">{"BSGGAAP1",#N/A,FALSE,"P&amp;L G GAAP"}</definedName>
    <definedName name="wrn.BalanceSheetGermanGAAP2000_2009." localSheetId="4" hidden="1">{"BSGGAAP1",#N/A,FALSE,"P&amp;L G GAAP"}</definedName>
    <definedName name="wrn.BalanceSheetGermanGAAP2000_2009." hidden="1">{"BSGGAAP1",#N/A,FALSE,"P&amp;L G GAAP"}</definedName>
    <definedName name="wrn.BalanceSheetGermanGAAP2010_2019." localSheetId="3" hidden="1">{"BSGGAAP2",#N/A,FALSE,"BS G GAAP"}</definedName>
    <definedName name="wrn.BalanceSheetGermanGAAP2010_2019." localSheetId="4" hidden="1">{"BSGGAAP2",#N/A,FALSE,"BS G GAAP"}</definedName>
    <definedName name="wrn.BalanceSheetGermanGAAP2010_2019." hidden="1">{"BSGGAAP2",#N/A,FALSE,"BS G GAAP"}</definedName>
    <definedName name="wrn.BalanceSheetUSGAAP2000_2009." localSheetId="3" hidden="1">{"BSUSGAAP1",#N/A,FALSE,"BS US GAAP"}</definedName>
    <definedName name="wrn.BalanceSheetUSGAAP2000_2009." localSheetId="4" hidden="1">{"BSUSGAAP1",#N/A,FALSE,"BS US GAAP"}</definedName>
    <definedName name="wrn.BalanceSheetUSGAAP2000_2009." hidden="1">{"BSUSGAAP1",#N/A,FALSE,"BS US GAAP"}</definedName>
    <definedName name="wrn.BalanceSheetUSGAAP2010_2019." localSheetId="3" hidden="1">{"BSUSGAAP2",#N/A,FALSE,"BS US GAAP"}</definedName>
    <definedName name="wrn.BalanceSheetUSGAAP2010_2019." localSheetId="4" hidden="1">{"BSUSGAAP2",#N/A,FALSE,"BS US GAAP"}</definedName>
    <definedName name="wrn.BalanceSheetUSGAAP2010_2019." hidden="1">{"BSUSGAAP2",#N/A,FALSE,"BS US GAAP"}</definedName>
    <definedName name="wrn.BEL." localSheetId="3" hidden="1">{"IS",#N/A,FALSE,"IS";"RPTIS",#N/A,FALSE,"RPTIS";"STATS",#N/A,FALSE,"STATS";"CELL",#N/A,FALSE,"CELL";"BS",#N/A,FALSE,"BS"}</definedName>
    <definedName name="wrn.BEL." localSheetId="4" hidden="1">{"IS",#N/A,FALSE,"IS";"RPTIS",#N/A,FALSE,"RPTIS";"STATS",#N/A,FALSE,"STATS";"CELL",#N/A,FALSE,"CELL";"BS",#N/A,FALSE,"BS"}</definedName>
    <definedName name="wrn.BEL." hidden="1">{"IS",#N/A,FALSE,"IS";"RPTIS",#N/A,FALSE,"RPTIS";"STATS",#N/A,FALSE,"STATS";"CELL",#N/A,FALSE,"CELL";"BS",#N/A,FALSE,"BS"}</definedName>
    <definedName name="wrn.C_G_Hele." localSheetId="3" hidden="1">{"Side 1",#N/A,FALSE,"Hovedark";"Side 2",#N/A,FALSE,"Hovedark";"Cash Flow",#N/A,FALSE,"Hovedark";"Butik_oms",#N/A,FALSE,"Omsætning";"Lande_oms",#N/A,FALSE,"Land";"Halvår",#N/A,FALSE,"Halvår";"Valuation",#N/A,FALSE,"Valuation";"DCF",#N/A,FALSE,"DCF";"Bidrag",#N/A,FALSE,"Bidrag";"Bagside DK",#N/A,FALSE,"Bagside"}</definedName>
    <definedName name="wrn.C_G_Hele." localSheetId="4" hidden="1">{"Side 1",#N/A,FALSE,"Hovedark";"Side 2",#N/A,FALSE,"Hovedark";"Cash Flow",#N/A,FALSE,"Hovedark";"Butik_oms",#N/A,FALSE,"Omsætning";"Lande_oms",#N/A,FALSE,"Land";"Halvår",#N/A,FALSE,"Halvår";"Valuation",#N/A,FALSE,"Valuation";"DCF",#N/A,FALSE,"DCF";"Bidrag",#N/A,FALSE,"Bidrag";"Bagside DK",#N/A,FALSE,"Bagside"}</definedName>
    <definedName name="wrn.C_G_Hele." hidden="1">{"Side 1",#N/A,FALSE,"Hovedark";"Side 2",#N/A,FALSE,"Hovedark";"Cash Flow",#N/A,FALSE,"Hovedark";"Butik_oms",#N/A,FALSE,"Omsætning";"Lande_oms",#N/A,FALSE,"Land";"Halvår",#N/A,FALSE,"Halvår";"Valuation",#N/A,FALSE,"Valuation";"DCF",#N/A,FALSE,"DCF";"Bidrag",#N/A,FALSE,"Bidrag";"Bagside DK",#N/A,FALSE,"Bagside"}</definedName>
    <definedName name="wrn.Capex1." localSheetId="3" hidden="1">{"Capex1",#N/A,FALSE,"Capex"}</definedName>
    <definedName name="wrn.Capex1." localSheetId="4" hidden="1">{"Capex1",#N/A,FALSE,"Capex"}</definedName>
    <definedName name="wrn.Capex1." hidden="1">{"Capex1",#N/A,FALSE,"Capex"}</definedName>
    <definedName name="wrn.Capex2." localSheetId="3" hidden="1">{"Capex2",#N/A,FALSE,"Capex"}</definedName>
    <definedName name="wrn.Capex2." localSheetId="4" hidden="1">{"Capex2",#N/A,FALSE,"Capex"}</definedName>
    <definedName name="wrn.Capex2." hidden="1">{"Capex2",#N/A,FALSE,"Capex"}</definedName>
    <definedName name="wrn.Capex3." localSheetId="3" hidden="1">{"Capex3",#N/A,FALSE,"Capex"}</definedName>
    <definedName name="wrn.Capex3." localSheetId="4" hidden="1">{"Capex3",#N/A,FALSE,"Capex"}</definedName>
    <definedName name="wrn.Capex3." hidden="1">{"Capex3",#N/A,FALSE,"Capex"}</definedName>
    <definedName name="wrn.CashFlowGermanGAAP2000_2009." localSheetId="3" hidden="1">{"CFGGAAP1a",#N/A,FALSE,"CF G GAAP"}</definedName>
    <definedName name="wrn.CashFlowGermanGAAP2000_2009." localSheetId="4" hidden="1">{"CFGGAAP1a",#N/A,FALSE,"CF G GAAP"}</definedName>
    <definedName name="wrn.CashFlowGermanGAAP2000_2009." hidden="1">{"CFGGAAP1a",#N/A,FALSE,"CF G GAAP"}</definedName>
    <definedName name="wrn.CashFlowGermanGAAP2010_2019." localSheetId="3" hidden="1">{"CFGGAAP2a",#N/A,FALSE,"CF G GAAP"}</definedName>
    <definedName name="wrn.CashFlowGermanGAAP2010_2019." localSheetId="4" hidden="1">{"CFGGAAP2a",#N/A,FALSE,"CF G GAAP"}</definedName>
    <definedName name="wrn.CashFlowGermanGAAP2010_2019." hidden="1">{"CFGGAAP2a",#N/A,FALSE,"CF G GAAP"}</definedName>
    <definedName name="wrn.CashFlowUSGAAP2000_2009." localSheetId="3" hidden="1">{"CFUSGAAP1a",#N/A,FALSE,"CF US GAAP"}</definedName>
    <definedName name="wrn.CashFlowUSGAAP2000_2009." localSheetId="4" hidden="1">{"CFUSGAAP1a",#N/A,FALSE,"CF US GAAP"}</definedName>
    <definedName name="wrn.CashFlowUSGAAP2000_2009." hidden="1">{"CFUSGAAP1a",#N/A,FALSE,"CF US GAAP"}</definedName>
    <definedName name="wrn.CashFlowUSGAAP2009_2019." localSheetId="3" hidden="1">{"CFUSGAAP2a",#N/A,FALSE,"CF US GAAP"}</definedName>
    <definedName name="wrn.CashFlowUSGAAP2009_2019." localSheetId="4" hidden="1">{"CFUSGAAP2a",#N/A,FALSE,"CF US GAAP"}</definedName>
    <definedName name="wrn.CashFlowUSGAAP2009_2019." hidden="1">{"CFUSGAAP2a",#N/A,FALSE,"CF US GAAP"}</definedName>
    <definedName name="wrn.Central." localSheetId="3" hidden="1">{"Side 1",#N/A,FALSE,"Hovedark";"Side 2",#N/A,FALSE,"Hovedark";"Side 3",#N/A,FALSE,"Hovedark"}</definedName>
    <definedName name="wrn.Central." localSheetId="4" hidden="1">{"Side 1",#N/A,FALSE,"Hovedark";"Side 2",#N/A,FALSE,"Hovedark";"Side 3",#N/A,FALSE,"Hovedark"}</definedName>
    <definedName name="wrn.Central." hidden="1">{"Side 1",#N/A,FALSE,"Hovedark";"Side 2",#N/A,FALSE,"Hovedark";"Side 3",#N/A,FALSE,"Hovedark"}</definedName>
    <definedName name="wrn.CFGGAAPMSDW." localSheetId="3" hidden="1">{"CFGGAAP1",#N/A,FALSE,"P&amp;L G GAAP";"CFGGAAP2",#N/A,FALSE,"P&amp;L G GAAP"}</definedName>
    <definedName name="wrn.CFGGAAPMSDW." localSheetId="4" hidden="1">{"CFGGAAP1",#N/A,FALSE,"P&amp;L G GAAP";"CFGGAAP2",#N/A,FALSE,"P&amp;L G GAAP"}</definedName>
    <definedName name="wrn.CFGGAAPMSDW." hidden="1">{"CFGGAAP1",#N/A,FALSE,"P&amp;L G GAAP";"CFGGAAP2",#N/A,FALSE,"P&amp;L G GAAP"}</definedName>
    <definedName name="wrn.comps." localSheetId="3" hidden="1">{#N/A,#N/A,FALSE,"Comp"}</definedName>
    <definedName name="wrn.comps." localSheetId="4" hidden="1">{#N/A,#N/A,FALSE,"Comp"}</definedName>
    <definedName name="wrn.comps." hidden="1">{#N/A,#N/A,FALSE,"Comp"}</definedName>
    <definedName name="wrn.contribution." localSheetId="3" hidden="1">{#N/A,#N/A,FALSE,"Contribution Analysis"}</definedName>
    <definedName name="wrn.contribution." localSheetId="4" hidden="1">{#N/A,#N/A,FALSE,"Contribution Analysis"}</definedName>
    <definedName name="wrn.contribution." hidden="1">{#N/A,#N/A,FALSE,"Contribution Analysis"}</definedName>
    <definedName name="wrn.Cover." localSheetId="3" hidden="1">{"coverall",#N/A,FALSE,"Definitions";"cover1",#N/A,FALSE,"Definitions";"cover2",#N/A,FALSE,"Definitions";"cover3",#N/A,FALSE,"Definitions";"cover4",#N/A,FALSE,"Definitions";"cover5",#N/A,FALSE,"Definitions";"blank",#N/A,FALSE,"Definitions"}</definedName>
    <definedName name="wrn.Cover." localSheetId="4"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3" hidden="1">{"orixcsc",#N/A,FALSE,"ORIX CSC";"orixcsc2",#N/A,FALSE,"ORIX CSC"}</definedName>
    <definedName name="wrn.csc." localSheetId="4" hidden="1">{"orixcsc",#N/A,FALSE,"ORIX CSC";"orixcsc2",#N/A,FALSE,"ORIX CSC"}</definedName>
    <definedName name="wrn.csc." hidden="1">{"orixcsc",#N/A,FALSE,"ORIX CSC";"orixcsc2",#N/A,FALSE,"ORIX CSC"}</definedName>
    <definedName name="wrn.csc2." localSheetId="3" hidden="1">{#N/A,#N/A,FALSE,"ORIX CSC"}</definedName>
    <definedName name="wrn.csc2." localSheetId="4" hidden="1">{#N/A,#N/A,FALSE,"ORIX CSC"}</definedName>
    <definedName name="wrn.csc2." hidden="1">{#N/A,#N/A,FALSE,"ORIX CSC"}</definedName>
    <definedName name="wrn.Dahl." localSheetId="3" hidden="1">{"Resultat",#N/A,TRUE,"Hovedtal";"Balance",#N/A,TRUE,"Hovedtal";"Cash_Flow",#N/A,TRUE,"Hovedtal"}</definedName>
    <definedName name="wrn.Dahl." localSheetId="4" hidden="1">{"Resultat",#N/A,TRUE,"Hovedtal";"Balance",#N/A,TRUE,"Hovedtal";"Cash_Flow",#N/A,TRUE,"Hovedtal"}</definedName>
    <definedName name="wrn.Dahl." hidden="1">{"Resultat",#N/A,TRUE,"Hovedtal";"Balance",#N/A,TRUE,"Hovedtal";"Cash_Flow",#N/A,TRUE,"Hovedtal"}</definedName>
    <definedName name="wrn.database." localSheetId="3" hidden="1">{"subs",#N/A,FALSE,"database ";"proportional",#N/A,FALSE,"database "}</definedName>
    <definedName name="wrn.database." localSheetId="4" hidden="1">{"subs",#N/A,FALSE,"database ";"proportional",#N/A,FALSE,"database "}</definedName>
    <definedName name="wrn.database." hidden="1">{"subs",#N/A,FALSE,"database ";"proportional",#N/A,FALSE,"database "}</definedName>
    <definedName name="wrn.dcf." localSheetId="3" hidden="1">{"mgmt forecast",#N/A,FALSE,"Mgmt Forecast";"dcf table",#N/A,FALSE,"Mgmt Forecast";"sensitivity",#N/A,FALSE,"Mgmt Forecast";"table inputs",#N/A,FALSE,"Mgmt Forecast";"calculations",#N/A,FALSE,"Mgmt Forecast"}</definedName>
    <definedName name="wrn.dcf." localSheetId="4"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cf2" localSheetId="3" hidden="1">{"mgmt forecast",#N/A,FALSE,"Mgmt Forecast";"dcf table",#N/A,FALSE,"Mgmt Forecast";"sensitivity",#N/A,FALSE,"Mgmt Forecast";"table inputs",#N/A,FALSE,"Mgmt Forecast";"calculations",#N/A,FALSE,"Mgmt Forecast"}</definedName>
    <definedName name="wrn.dcf2" localSheetId="4" hidden="1">{"mgmt forecast",#N/A,FALSE,"Mgmt Forecast";"dcf table",#N/A,FALSE,"Mgmt Forecast";"sensitivity",#N/A,FALSE,"Mgmt Forecast";"table inputs",#N/A,FALSE,"Mgmt Forecast";"calculations",#N/A,FALSE,"Mgmt Forecast"}</definedName>
    <definedName name="wrn.dcf2" hidden="1">{"mgmt forecast",#N/A,FALSE,"Mgmt Forecast";"dcf table",#N/A,FALSE,"Mgmt Forecast";"sensitivity",#N/A,FALSE,"Mgmt Forecast";"table inputs",#N/A,FALSE,"Mgmt Forecast";"calculations",#N/A,FALSE,"Mgmt Forecast"}</definedName>
    <definedName name="wrn.dcf3" localSheetId="3" hidden="1">{"mgmt forecast",#N/A,FALSE,"Mgmt Forecast";"dcf table",#N/A,FALSE,"Mgmt Forecast";"sensitivity",#N/A,FALSE,"Mgmt Forecast";"table inputs",#N/A,FALSE,"Mgmt Forecast";"calculations",#N/A,FALSE,"Mgmt Forecast"}</definedName>
    <definedName name="wrn.dcf3" localSheetId="4" hidden="1">{"mgmt forecast",#N/A,FALSE,"Mgmt Forecast";"dcf table",#N/A,FALSE,"Mgmt Forecast";"sensitivity",#N/A,FALSE,"Mgmt Forecast";"table inputs",#N/A,FALSE,"Mgmt Forecast";"calculations",#N/A,FALSE,"Mgmt Forecast"}</definedName>
    <definedName name="wrn.dcf3" hidden="1">{"mgmt forecast",#N/A,FALSE,"Mgmt Forecast";"dcf table",#N/A,FALSE,"Mgmt Forecast";"sensitivity",#N/A,FALSE,"Mgmt Forecast";"table inputs",#N/A,FALSE,"Mgmt Forecast";"calculations",#N/A,FALSE,"Mgmt Forecast"}</definedName>
    <definedName name="wrn.dcf4" localSheetId="3" hidden="1">{"mgmt forecast",#N/A,FALSE,"Mgmt Forecast";"dcf table",#N/A,FALSE,"Mgmt Forecast";"sensitivity",#N/A,FALSE,"Mgmt Forecast";"table inputs",#N/A,FALSE,"Mgmt Forecast";"calculations",#N/A,FALSE,"Mgmt Forecast"}</definedName>
    <definedName name="wrn.dcf4" localSheetId="4" hidden="1">{"mgmt forecast",#N/A,FALSE,"Mgmt Forecast";"dcf table",#N/A,FALSE,"Mgmt Forecast";"sensitivity",#N/A,FALSE,"Mgmt Forecast";"table inputs",#N/A,FALSE,"Mgmt Forecast";"calculations",#N/A,FALSE,"Mgmt Forecast"}</definedName>
    <definedName name="wrn.dcf4" hidden="1">{"mgmt forecast",#N/A,FALSE,"Mgmt Forecast";"dcf table",#N/A,FALSE,"Mgmt Forecast";"sensitivity",#N/A,FALSE,"Mgmt Forecast";"table inputs",#N/A,FALSE,"Mgmt Forecast";"calculations",#N/A,FALSE,"Mgmt Forecast"}</definedName>
    <definedName name="wrn.dcf5" localSheetId="3" hidden="1">{"mgmt forecast",#N/A,FALSE,"Mgmt Forecast";"dcf table",#N/A,FALSE,"Mgmt Forecast";"sensitivity",#N/A,FALSE,"Mgmt Forecast";"table inputs",#N/A,FALSE,"Mgmt Forecast";"calculations",#N/A,FALSE,"Mgmt Forecast"}</definedName>
    <definedName name="wrn.dcf5" localSheetId="4" hidden="1">{"mgmt forecast",#N/A,FALSE,"Mgmt Forecast";"dcf table",#N/A,FALSE,"Mgmt Forecast";"sensitivity",#N/A,FALSE,"Mgmt Forecast";"table inputs",#N/A,FALSE,"Mgmt Forecast";"calculations",#N/A,FALSE,"Mgmt Forecast"}</definedName>
    <definedName name="wrn.dcf5" hidden="1">{"mgmt forecast",#N/A,FALSE,"Mgmt Forecast";"dcf table",#N/A,FALSE,"Mgmt Forecast";"sensitivity",#N/A,FALSE,"Mgmt Forecast";"table inputs",#N/A,FALSE,"Mgmt Forecast";"calculations",#N/A,FALSE,"Mgmt Forecast"}</definedName>
    <definedName name="wrn.DebtGermanGAAP2000_2009." localSheetId="3" hidden="1">{"DebtGGAAP1",#N/A,FALSE,"P&amp;L G GAAP"}</definedName>
    <definedName name="wrn.DebtGermanGAAP2000_2009." localSheetId="4" hidden="1">{"DebtGGAAP1",#N/A,FALSE,"P&amp;L G GAAP"}</definedName>
    <definedName name="wrn.DebtGermanGAAP2000_2009." hidden="1">{"DebtGGAAP1",#N/A,FALSE,"P&amp;L G GAAP"}</definedName>
    <definedName name="wrn.DebtGermanGAAP2010_2019." localSheetId="3" hidden="1">{"DebtGGAAP2",#N/A,FALSE,"P&amp;L G GAAP"}</definedName>
    <definedName name="wrn.DebtGermanGAAP2010_2019." localSheetId="4" hidden="1">{"DebtGGAAP2",#N/A,FALSE,"P&amp;L G GAAP"}</definedName>
    <definedName name="wrn.DebtGermanGAAP2010_2019." hidden="1">{"DebtGGAAP2",#N/A,FALSE,"P&amp;L G GAAP"}</definedName>
    <definedName name="wrn.DebtUSGAAP2000_2009." localSheetId="3" hidden="1">{"DebtUSGAAP1",#N/A,FALSE,"P&amp;L US GAAP"}</definedName>
    <definedName name="wrn.DebtUSGAAP2000_2009." localSheetId="4" hidden="1">{"DebtUSGAAP1",#N/A,FALSE,"P&amp;L US GAAP"}</definedName>
    <definedName name="wrn.DebtUSGAAP2000_2009." hidden="1">{"DebtUSGAAP1",#N/A,FALSE,"P&amp;L US GAAP"}</definedName>
    <definedName name="wrn.DebtUSGAAP2010_2019." localSheetId="3" hidden="1">{"DebtUSGAAP2",#N/A,FALSE,"P&amp;L US GAAP"}</definedName>
    <definedName name="wrn.DebtUSGAAP2010_2019." localSheetId="4" hidden="1">{"DebtUSGAAP2",#N/A,FALSE,"P&amp;L US GAAP"}</definedName>
    <definedName name="wrn.DebtUSGAAP2010_2019." hidden="1">{"DebtUSGAAP2",#N/A,FALSE,"P&amp;L US GAAP"}</definedName>
    <definedName name="wrn.Detailed._.P._.and._.L." localSheetId="3" hidden="1">{"P and L Detail Page 1",#N/A,FALSE,"Data";"P and L Detail Page 2",#N/A,FALSE,"Data"}</definedName>
    <definedName name="wrn.Detailed._.P._.and._.L." localSheetId="4" hidden="1">{"P and L Detail Page 1",#N/A,FALSE,"Data";"P and L Detail Page 2",#N/A,FALSE,"Data"}</definedName>
    <definedName name="wrn.Detailed._.P._.and._.L." hidden="1">{"P and L Detail Page 1",#N/A,FALSE,"Data";"P and L Detail Page 2",#N/A,FALSE,"Data"}</definedName>
    <definedName name="wrn.DLH_hele." localSheetId="3" hidden="1">{"Side 1",#N/A,FALSE,"Hovedark";"Side 2",#N/A,FALSE,"Hovedark";"Cash Flow",#N/A,FALSE,"Hovedark";"Breakdown",#N/A,FALSE,"Breakdown";"Valuation",#N/A,FALSE,"Valuation";"Bidrag",#N/A,FALSE,"Bidrag"}</definedName>
    <definedName name="wrn.DLH_hele." localSheetId="4" hidden="1">{"Side 1",#N/A,FALSE,"Hovedark";"Side 2",#N/A,FALSE,"Hovedark";"Cash Flow",#N/A,FALSE,"Hovedark";"Breakdown",#N/A,FALSE,"Breakdown";"Valuation",#N/A,FALSE,"Valuation";"Bidrag",#N/A,FALSE,"Bidrag"}</definedName>
    <definedName name="wrn.DLH_hele." hidden="1">{"Side 1",#N/A,FALSE,"Hovedark";"Side 2",#N/A,FALSE,"Hovedark";"Cash Flow",#N/A,FALSE,"Hovedark";"Breakdown",#N/A,FALSE,"Breakdown";"Valuation",#N/A,FALSE,"Valuation";"Bidrag",#N/A,FALSE,"Bidrag"}</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ployee._.Efficiency." localSheetId="3" hidden="1">{"Employee Efficiency",#N/A,FALSE,"Benchmarking"}</definedName>
    <definedName name="wrn.Employee._.Efficiency." localSheetId="4" hidden="1">{"Employee Efficiency",#N/A,FALSE,"Benchmarking"}</definedName>
    <definedName name="wrn.Employee._.Efficiency." hidden="1">{"Employee Efficiency",#N/A,FALSE,"Benchmarking"}</definedName>
    <definedName name="wrn.Europe."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localSheetId="4"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verything." localSheetId="3"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localSheetId="4"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Financial._.Output." localSheetId="3" hidden="1">{"P and L",#N/A,FALSE,"Financial Output";"Cashflow",#N/A,FALSE,"Financial Output";"Balance Sheet",#N/A,FALSE,"Financial Output"}</definedName>
    <definedName name="wrn.Financial._.Output." localSheetId="4" hidden="1">{"P and L",#N/A,FALSE,"Financial Output";"Cashflow",#N/A,FALSE,"Financial Output";"Balance Sheet",#N/A,FALSE,"Financial Output"}</definedName>
    <definedName name="wrn.Financial._.Output." hidden="1">{"P and L",#N/A,FALSE,"Financial Output";"Cashflow",#N/A,FALSE,"Financial Output";"Balance Sheet",#N/A,FALSE,"Financial Output"}</definedName>
    <definedName name="wrn.finmodel." localSheetId="3" hidden="1">{#N/A,#N/A,FALSE,"Fin Model"}</definedName>
    <definedName name="wrn.finmodel." localSheetId="4" hidden="1">{#N/A,#N/A,FALSE,"Fin Model"}</definedName>
    <definedName name="wrn.finmodel." hidden="1">{#N/A,#N/A,FALSE,"Fin Model"}</definedName>
    <definedName name="wrn.FinStatementsGGAAP." localSheetId="3" hidden="1">{"PLGGAAP1",#N/A,TRUE,"P&amp;L G GAAP";"PLGGAAP2",#N/A,TRUE,"P&amp;L G GAAP";"PLGGAAP3",#N/A,TRUE,"P&amp;L G GAAP";"PLGGAAP4",#N/A,TRUE,"P&amp;L G GAAP";"CFGGAAP1a",#N/A,TRUE,"P&amp;L G GAAP";"CFGGAAP2a",#N/A,TRUE,"P&amp;L G GAAP";"WCGGAAP1",#N/A,TRUE,"P&amp;L G GAAP";"WCGGAAP2",#N/A,TRUE,"P&amp;L G GAAP";"BSGGAAP1",#N/A,TRUE,"P&amp;L G GAAP";"BSGGAAP2",#N/A,TRUE,"P&amp;L G GAAP";"DebtGGAAP1",#N/A,TRUE,"P&amp;L G GAAP";"DebtGGAAP2",#N/A,TRUE,"P&amp;L G GAAP"}</definedName>
    <definedName name="wrn.FinStatementsGGAAP." localSheetId="4" hidden="1">{"PLGGAAP1",#N/A,TRUE,"P&amp;L G GAAP";"PLGGAAP2",#N/A,TRUE,"P&amp;L G GAAP";"PLGGAAP3",#N/A,TRUE,"P&amp;L G GAAP";"PLGGAAP4",#N/A,TRUE,"P&amp;L G GAAP";"CFGGAAP1a",#N/A,TRUE,"P&amp;L G GAAP";"CFGGAAP2a",#N/A,TRUE,"P&amp;L G GAAP";"WCGGAAP1",#N/A,TRUE,"P&amp;L G GAAP";"WCGGAAP2",#N/A,TRUE,"P&amp;L G GAAP";"BSGGAAP1",#N/A,TRUE,"P&amp;L G GAAP";"BSGGAAP2",#N/A,TRUE,"P&amp;L G GAAP";"DebtGGAAP1",#N/A,TRUE,"P&amp;L G GAAP";"DebtGGAAP2",#N/A,TRUE,"P&amp;L G GAAP"}</definedName>
    <definedName name="wrn.FinStatementsGGAAP." hidden="1">{"PLGGAAP1",#N/A,TRUE,"P&amp;L G GAAP";"PLGGAAP2",#N/A,TRUE,"P&amp;L G GAAP";"PLGGAAP3",#N/A,TRUE,"P&amp;L G GAAP";"PLGGAAP4",#N/A,TRUE,"P&amp;L G GAAP";"CFGGAAP1a",#N/A,TRUE,"P&amp;L G GAAP";"CFGGAAP2a",#N/A,TRUE,"P&amp;L G GAAP";"WCGGAAP1",#N/A,TRUE,"P&amp;L G GAAP";"WCGGAAP2",#N/A,TRUE,"P&amp;L G GAAP";"BSGGAAP1",#N/A,TRUE,"P&amp;L G GAAP";"BSGGAAP2",#N/A,TRUE,"P&amp;L G GAAP";"DebtGGAAP1",#N/A,TRUE,"P&amp;L G GAAP";"DebtGGAAP2",#N/A,TRUE,"P&amp;L G GAAP"}</definedName>
    <definedName name="wrn.FinStatementsUSGAAP." localSheetId="3" hidden="1">{"PLUSGAAP1",#N/A,TRUE,"P&amp;L US GAAP";"PLUSGAAP2",#N/A,TRUE,"P&amp;L US GAAP";"PLUSGAAP3",#N/A,TRUE,"P&amp;L US GAAP";"PLUSGAAP4",#N/A,TRUE,"P&amp;L US GAAP";"CFUSGAAP1a",#N/A,TRUE,"P&amp;L US GAAP";"CFUSGAAP2a",#N/A,TRUE,"P&amp;L US GAAP";"WCUSGAAP1",#N/A,TRUE,"P&amp;L US GAAP";"WCUSGAAP2",#N/A,TRUE,"P&amp;L US GAAP";"BSUSGAAP1",#N/A,TRUE,"P&amp;L US GAAP";"BSUSGAAP2",#N/A,TRUE,"P&amp;L US GAAP";"DebtUSGAAP1",#N/A,TRUE,"P&amp;L US GAAP";"DebtUSGAAP2",#N/A,TRUE,"P&amp;L US GAAP"}</definedName>
    <definedName name="wrn.FinStatementsUSGAAP." localSheetId="4" hidden="1">{"PLUSGAAP1",#N/A,TRUE,"P&amp;L US GAAP";"PLUSGAAP2",#N/A,TRUE,"P&amp;L US GAAP";"PLUSGAAP3",#N/A,TRUE,"P&amp;L US GAAP";"PLUSGAAP4",#N/A,TRUE,"P&amp;L US GAAP";"CFUSGAAP1a",#N/A,TRUE,"P&amp;L US GAAP";"CFUSGAAP2a",#N/A,TRUE,"P&amp;L US GAAP";"WCUSGAAP1",#N/A,TRUE,"P&amp;L US GAAP";"WCUSGAAP2",#N/A,TRUE,"P&amp;L US GAAP";"BSUSGAAP1",#N/A,TRUE,"P&amp;L US GAAP";"BSUSGAAP2",#N/A,TRUE,"P&amp;L US GAAP";"DebtUSGAAP1",#N/A,TRUE,"P&amp;L US GAAP";"DebtUSGAAP2",#N/A,TRUE,"P&amp;L US GAAP"}</definedName>
    <definedName name="wrn.FinStatementsUSGAAP." hidden="1">{"PLUSGAAP1",#N/A,TRUE,"P&amp;L US GAAP";"PLUSGAAP2",#N/A,TRUE,"P&amp;L US GAAP";"PLUSGAAP3",#N/A,TRUE,"P&amp;L US GAAP";"PLUSGAAP4",#N/A,TRUE,"P&amp;L US GAAP";"CFUSGAAP1a",#N/A,TRUE,"P&amp;L US GAAP";"CFUSGAAP2a",#N/A,TRUE,"P&amp;L US GAAP";"WCUSGAAP1",#N/A,TRUE,"P&amp;L US GAAP";"WCUSGAAP2",#N/A,TRUE,"P&amp;L US GAAP";"BSUSGAAP1",#N/A,TRUE,"P&amp;L US GAAP";"BSUSGAAP2",#N/A,TRUE,"P&amp;L US GAAP";"DebtUSGAAP1",#N/A,TRUE,"P&amp;L US GAAP";"DebtUSGAAP2",#N/A,TRUE,"P&amp;L US GAAP"}</definedName>
    <definedName name="wrn.Five._.Year._.Record." localSheetId="3" hidden="1">{"Five Year Record",#N/A,FALSE,"Front and Back"}</definedName>
    <definedName name="wrn.Five._.Year._.Record." localSheetId="4" hidden="1">{"Five Year Record",#N/A,FALSE,"Front and Back"}</definedName>
    <definedName name="wrn.Five._.Year._.Record." hidden="1">{"Five Year Record",#N/A,FALSE,"Front and Back"}</definedName>
    <definedName name="wrn.Flugger." localSheetId="3" hidden="1">{"Res_og_nøgle",#N/A,FALSE,"Hovedark";"Balance",#N/A,FALSE,"Hovedark";"Bagside_DK",#N/A,FALSE,"Bagside"}</definedName>
    <definedName name="wrn.Flugger." localSheetId="4" hidden="1">{"Res_og_nøgle",#N/A,FALSE,"Hovedark";"Balance",#N/A,FALSE,"Hovedark";"Bagside_DK",#N/A,FALSE,"Bagside"}</definedName>
    <definedName name="wrn.Flugger." hidden="1">{"Res_og_nøgle",#N/A,FALSE,"Hovedark";"Balance",#N/A,FALSE,"Hovedark";"Bagside_DK",#N/A,FALSE,"Bagside"}</definedName>
    <definedName name="wrn.Front._.Page." localSheetId="3" hidden="1">{"Front Page",#N/A,FALSE,"Front and Back"}</definedName>
    <definedName name="wrn.Front._.Page." localSheetId="4" hidden="1">{"Front Page",#N/A,FALSE,"Front and Back"}</definedName>
    <definedName name="wrn.Front._.Page." hidden="1">{"Front Page",#N/A,FALSE,"Front and Back"}</definedName>
    <definedName name="wrn.Front_Page." localSheetId="3" hidden="1">{"Front_Page",#N/A,FALSE,"Front Page"}</definedName>
    <definedName name="wrn.Front_Page." localSheetId="4" hidden="1">{"Front_Page",#N/A,FALSE,"Front Page"}</definedName>
    <definedName name="wrn.Front_Page." hidden="1">{"Front_Page",#N/A,FALSE,"Front Page"}</definedName>
    <definedName name="wrn.frprd." localSheetId="3" hidden="1">{#N/A,#N/A,FALSE,"FRPRD"}</definedName>
    <definedName name="wrn.frprd." localSheetId="4" hidden="1">{#N/A,#N/A,FALSE,"FRPRD"}</definedName>
    <definedName name="wrn.frprd." hidden="1">{#N/A,#N/A,FALSE,"FRPRD"}</definedName>
    <definedName name="wrn.Full._.model." localSheetId="3" hidden="1">{"landexbravo",#N/A,FALSE,"Land (ex Bravo)";"Schenker_HO",#N/A,FALSE,"Schenker HO";"Landincbravo",#N/A,FALSE,"Land + Bravo";"Logistics",#N/A,FALSE,"Logistics";"Airandsea",#N/A,FALSE,"Air &amp; Sea";"Schenkgroup",#N/A,FALSE,"Schenker Group";"RaabKarcher",#N/A,FALSE,"Raab Karcher";"Brenntag",#N/A,FALSE,"Brenntag";"Interfer",#N/A,FALSE,"Interfer";"F_S",#N/A,FALSE,"F&amp;S";"Full_line",#N/A,FALSE,"Wholesale";"Auto_S",#N/A,FALSE,"Auto_S";"Otherco",#N/A,FALSE,"Other co";"Centraladmin",#N/A,FALSE,"Central Ad";"Consol_adj",#N/A,FALSE,"Consol adj";"Summary98",#N/A,FALSE,"Summary";"Bravo",#N/A,FALSE,"Bravo";"Offerletter",#N/A,FALSE,"Offer letter 1";"Front sheet",#N/A,FALSE,"Comments"}</definedName>
    <definedName name="wrn.Full._.model." localSheetId="4" hidden="1">{"landexbravo",#N/A,FALSE,"Land (ex Bravo)";"Schenker_HO",#N/A,FALSE,"Schenker HO";"Landincbravo",#N/A,FALSE,"Land + Bravo";"Logistics",#N/A,FALSE,"Logistics";"Airandsea",#N/A,FALSE,"Air &amp; Sea";"Schenkgroup",#N/A,FALSE,"Schenker Group";"RaabKarcher",#N/A,FALSE,"Raab Karcher";"Brenntag",#N/A,FALSE,"Brenntag";"Interfer",#N/A,FALSE,"Interfer";"F_S",#N/A,FALSE,"F&amp;S";"Full_line",#N/A,FALSE,"Wholesale";"Auto_S",#N/A,FALSE,"Auto_S";"Otherco",#N/A,FALSE,"Other co";"Centraladmin",#N/A,FALSE,"Central Ad";"Consol_adj",#N/A,FALSE,"Consol adj";"Summary98",#N/A,FALSE,"Summary";"Bravo",#N/A,FALSE,"Bravo";"Offerletter",#N/A,FALSE,"Offer letter 1";"Front sheet",#N/A,FALSE,"Comments"}</definedName>
    <definedName name="wrn.Full._.model." hidden="1">{"landexbravo",#N/A,FALSE,"Land (ex Bravo)";"Schenker_HO",#N/A,FALSE,"Schenker HO";"Landincbravo",#N/A,FALSE,"Land + Bravo";"Logistics",#N/A,FALSE,"Logistics";"Airandsea",#N/A,FALSE,"Air &amp; Sea";"Schenkgroup",#N/A,FALSE,"Schenker Group";"RaabKarcher",#N/A,FALSE,"Raab Karcher";"Brenntag",#N/A,FALSE,"Brenntag";"Interfer",#N/A,FALSE,"Interfer";"F_S",#N/A,FALSE,"F&amp;S";"Full_line",#N/A,FALSE,"Wholesale";"Auto_S",#N/A,FALSE,"Auto_S";"Otherco",#N/A,FALSE,"Other co";"Centraladmin",#N/A,FALSE,"Central Ad";"Consol_adj",#N/A,FALSE,"Consol adj";"Summary98",#N/A,FALSE,"Summary";"Bravo",#N/A,FALSE,"Bravo";"Offerletter",#N/A,FALSE,"Offer letter 1";"Front sheet",#N/A,FALSE,"Comments"}</definedName>
    <definedName name="wrn.Full._.Print._.Out." localSheetId="3"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Print._.Out." localSheetId="4"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General_Model_Assumptions." localSheetId="3" hidden="1">{#N/A,#N/A,FALSE,"GenAssump"}</definedName>
    <definedName name="wrn.General_Model_Assumptions." localSheetId="4" hidden="1">{#N/A,#N/A,FALSE,"GenAssump"}</definedName>
    <definedName name="wrn.General_Model_Assumptions." hidden="1">{#N/A,#N/A,FALSE,"GenAssump"}</definedName>
    <definedName name="wrn.Geographic._.Trends." localSheetId="3" hidden="1">{"Geographic P1",#N/A,FALSE,"Division &amp; Geog"}</definedName>
    <definedName name="wrn.Geographic._.Trends." localSheetId="4" hidden="1">{"Geographic P1",#N/A,FALSE,"Division &amp; Geog"}</definedName>
    <definedName name="wrn.Geographic._.Trends." hidden="1">{"Geographic P1",#N/A,FALSE,"Division &amp; Geog"}</definedName>
    <definedName name="wrn.GRF_1." localSheetId="3" hidden="1">{"VISTA_1",#N/A,FALSE,"GRAFO"}</definedName>
    <definedName name="wrn.GRF_1." localSheetId="4" hidden="1">{"VISTA_1",#N/A,FALSE,"GRAFO"}</definedName>
    <definedName name="wrn.GRF_1." hidden="1">{"VISTA_1",#N/A,FALSE,"GRAFO"}</definedName>
    <definedName name="wrn.Hele." localSheetId="3" hidden="1">{"Side 1",#N/A,FALSE,"Hovedark";"Side 2",#N/A,FALSE,"Hovedark";"Cash Flow",#N/A,FALSE,"Hovedark";"Kvartaler",#N/A,FALSE,"Kvartaler";"Div_1",#N/A,FALSE,"Divisioner";"Div_2",#N/A,FALSE,"Divisioner";"Aggregeret",#N/A,FALSE,"Divisioner";"Oppsummering",#N/A,FALSE,"Divisioner";"Produkter",#N/A,FALSE,"Produkter";"Bakside",#N/A,FALSE,"Bagside"}</definedName>
    <definedName name="wrn.Hele." localSheetId="4" hidden="1">{"Side 1",#N/A,FALSE,"Hovedark";"Side 2",#N/A,FALSE,"Hovedark";"Cash Flow",#N/A,FALSE,"Hovedark";"Kvartaler",#N/A,FALSE,"Kvartaler";"Div_1",#N/A,FALSE,"Divisioner";"Div_2",#N/A,FALSE,"Divisioner";"Aggregeret",#N/A,FALSE,"Divisioner";"Oppsummering",#N/A,FALSE,"Divisioner";"Produkter",#N/A,FALSE,"Produkter";"Bakside",#N/A,FALSE,"Bagside"}</definedName>
    <definedName name="wrn.Hele." hidden="1">{"Side 1",#N/A,FALSE,"Hovedark";"Side 2",#N/A,FALSE,"Hovedark";"Cash Flow",#N/A,FALSE,"Hovedark";"Kvartaler",#N/A,FALSE,"Kvartaler";"Div_1",#N/A,FALSE,"Divisioner";"Div_2",#N/A,FALSE,"Divisioner";"Aggregeret",#N/A,FALSE,"Divisioner";"Oppsummering",#N/A,FALSE,"Divisioner";"Produkter",#N/A,FALSE,"Produkter";"Bakside",#N/A,FALSE,"Bagside"}</definedName>
    <definedName name="wrn.Income._.Statement." localSheetId="3" hidden="1">{#N/A,#N/A,FALSE,"Report Print"}</definedName>
    <definedName name="wrn.Income._.Statement." localSheetId="4" hidden="1">{#N/A,#N/A,FALSE,"Report Print"}</definedName>
    <definedName name="wrn.Income._.Statement." hidden="1">{#N/A,#N/A,FALSE,"Report Print"}</definedName>
    <definedName name="wrn.Income._.statements." localSheetId="3" hidden="1">{"P&amp;L",#N/A,FALSE,"BUDGET";"PL ENA",#N/A,FALSE,"BUDGET";"PL TS Holdings",#N/A,FALSE,"BUDGET";"PL Finance",#N/A,FALSE,"BUDGET";"PL Elim Entries",#N/A,FALSE,"BUDGET";"PL Acq",#N/A,FALSE,"BUDGET";"PL Acq II",#N/A,FALSE,"BUDGET"}</definedName>
    <definedName name="wrn.Income._.statements." localSheetId="4" hidden="1">{"P&amp;L",#N/A,FALSE,"BUDGET";"PL ENA",#N/A,FALSE,"BUDGET";"PL TS Holdings",#N/A,FALSE,"BUDGET";"PL Finance",#N/A,FALSE,"BUDGET";"PL Elim Entries",#N/A,FALSE,"BUDGET";"PL Acq",#N/A,FALSE,"BUDGET";"PL Acq II",#N/A,FALSE,"BUDGET"}</definedName>
    <definedName name="wrn.Income._.statements." hidden="1">{"P&amp;L",#N/A,FALSE,"BUDGET";"PL ENA",#N/A,FALSE,"BUDGET";"PL TS Holdings",#N/A,FALSE,"BUDGET";"PL Finance",#N/A,FALSE,"BUDGET";"PL Elim Entries",#N/A,FALSE,"BUDGET";"PL Acq",#N/A,FALSE,"BUDGET";"PL Acq II",#N/A,FALSE,"BUDGET"}</definedName>
    <definedName name="wrn.Informes." localSheetId="3" hidden="1">{#N/A,#N/A,FALSE,"CN Oficial RESUMIDA EXCanon";#N/A,#N/A,FALSE,"CN Oficial";#N/A,#N/A,FALSE,"CA Oficial";#N/A,#N/A,FALSE,"PLANTILLA";#N/A,#N/A,FALSE,"BAL";#N/A,#N/A,FALSE,"PT_Finanzas";#N/A,#N/A,FALSE,"INVERSIONES BIEN"}</definedName>
    <definedName name="wrn.Informes." localSheetId="4" hidden="1">{#N/A,#N/A,FALSE,"CN Oficial RESUMIDA EXCanon";#N/A,#N/A,FALSE,"CN Oficial";#N/A,#N/A,FALSE,"CA Oficial";#N/A,#N/A,FALSE,"PLANTILLA";#N/A,#N/A,FALSE,"BAL";#N/A,#N/A,FALSE,"PT_Finanzas";#N/A,#N/A,FALSE,"INVERSIONES BIEN"}</definedName>
    <definedName name="wrn.Informes." hidden="1">{#N/A,#N/A,FALSE,"CN Oficial RESUMIDA EXCanon";#N/A,#N/A,FALSE,"CN Oficial";#N/A,#N/A,FALSE,"CA Oficial";#N/A,#N/A,FALSE,"PLANTILLA";#N/A,#N/A,FALSE,"BAL";#N/A,#N/A,FALSE,"PT_Finanzas";#N/A,#N/A,FALSE,"INVERSIONES BIEN"}</definedName>
    <definedName name="wrn.international." localSheetId="3" hidden="1">{"sweden",#N/A,FALSE,"Sweden";"germany",#N/A,FALSE,"Germany";"portugal",#N/A,FALSE,"Portugal";"belgium",#N/A,FALSE,"Belgium";"japan",#N/A,FALSE,"Japan ";"italy",#N/A,FALSE,"Italy";"spain",#N/A,FALSE,"Spain";"korea",#N/A,FALSE,"Korea"}</definedName>
    <definedName name="wrn.international." localSheetId="4"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InWear_Hele." localSheetId="3" hidden="1">{"Side 1",#N/A,FALSE,"Hovedark";"Side 2",#N/A,FALSE,"Hovedark";"Cash Flow",#N/A,FALSE,"Hovedark";"Valuation",#N/A,FALSE,"Valuation";"Bagside DK",#N/A,FALSE,"Bagside";"Overblik",#N/A,FALSE,"Butikker";"Egne_but",#N/A,FALSE,"Butikker";"Andet_salg",#N/A,FALSE,"Butikker";"Halvår",#N/A,FALSE,"Halvår";"Investeringer",#N/A,FALSE,"Investeringer"}</definedName>
    <definedName name="wrn.InWear_Hele." localSheetId="4" hidden="1">{"Side 1",#N/A,FALSE,"Hovedark";"Side 2",#N/A,FALSE,"Hovedark";"Cash Flow",#N/A,FALSE,"Hovedark";"Valuation",#N/A,FALSE,"Valuation";"Bagside DK",#N/A,FALSE,"Bagside";"Overblik",#N/A,FALSE,"Butikker";"Egne_but",#N/A,FALSE,"Butikker";"Andet_salg",#N/A,FALSE,"Butikker";"Halvår",#N/A,FALSE,"Halvår";"Investeringer",#N/A,FALSE,"Investeringer"}</definedName>
    <definedName name="wrn.InWear_Hele." hidden="1">{"Side 1",#N/A,FALSE,"Hovedark";"Side 2",#N/A,FALSE,"Hovedark";"Cash Flow",#N/A,FALSE,"Hovedark";"Valuation",#N/A,FALSE,"Valuation";"Bagside DK",#N/A,FALSE,"Bagside";"Overblik",#N/A,FALSE,"Butikker";"Egne_but",#N/A,FALSE,"Butikker";"Andet_salg",#N/A,FALSE,"Butikker";"Halvår",#N/A,FALSE,"Halvår";"Investeringer",#N/A,FALSE,"Investeringer"}</definedName>
    <definedName name="wrn.Jamo_Hele." localSheetId="3" hidden="1">{0,#N/A,FALSE,0;0,#N/A,FALSE,0;0,0,0,"Nl_x001A_ADSL (including wholesale)P_x000B_Total Lines_x0004_PSTNR_x0004_ISDNe_x0004_PSTN_x0004_ISDN _x000F_T";"Bagside DK",#N/A,FALSE,"Bagside";"Bidrag",#N/A,FALSE,"Bidrag";"Valuation",#N/A,FALSE,"Valuation";"Privatforbrug",#N/A,FALSE,"Macro";"Penetreing",#N/A,FALSE,"Oms. forv.";"Prod_Markeder",#N/A,FALSE,"Oms. forv.";"penetreing",#N/A,FALSE,"Penetrering"}</definedName>
    <definedName name="wrn.Jamo_Hele." localSheetId="4" hidden="1">{0,#N/A,FALSE,0;0,#N/A,FALSE,0;0,0,0,"Nl_x001A_ADSL (including wholesale)P_x000B_Total Lines_x0004_PSTNR_x0004_ISDNe_x0004_PSTN_x0004_ISDN _x000F_T";"Bagside DK",#N/A,FALSE,"Bagside";"Bidrag",#N/A,FALSE,"Bidrag";"Valuation",#N/A,FALSE,"Valuation";"Privatforbrug",#N/A,FALSE,"Macro";"Penetreing",#N/A,FALSE,"Oms. forv.";"Prod_Markeder",#N/A,FALSE,"Oms. forv.";"penetreing",#N/A,FALSE,"Penetrering"}</definedName>
    <definedName name="wrn.Jamo_Hele." hidden="1">{0,#N/A,FALSE,0;0,#N/A,FALSE,0;0,0,0,"Nl_x001A_ADSL (including wholesale)P_x000B_Total Lines_x0004_PSTNR_x0004_ISDNe_x0004_PSTN_x0004_ISDN _x000F_T";"Bagside DK",#N/A,FALSE,"Bagside";"Bidrag",#N/A,FALSE,"Bidrag";"Valuation",#N/A,FALSE,"Valuation";"Privatforbrug",#N/A,FALSE,"Macro";"Penetreing",#N/A,FALSE,"Oms. forv.";"Prod_Markeder",#N/A,FALSE,"Oms. forv.";"penetreing",#N/A,FALSE,"Penetrering"}</definedName>
    <definedName name="wrn.Line._.Efficiency." localSheetId="3" hidden="1">{"Line Efficiency",#N/A,FALSE,"Benchmarking"}</definedName>
    <definedName name="wrn.Line._.Efficiency." localSheetId="4" hidden="1">{"Line Efficiency",#N/A,FALSE,"Benchmarking"}</definedName>
    <definedName name="wrn.Line._.Efficiency." hidden="1">{"Line Efficiency",#N/A,FALSE,"Benchmarking"}</definedName>
    <definedName name="wrn.mario" localSheetId="3" hidden="1">{"Area1",#N/A,TRUE,"Obiettivo";"Area2",#N/A,TRUE,"Dati per Direzione"}</definedName>
    <definedName name="wrn.mario" localSheetId="4" hidden="1">{"Area1",#N/A,TRUE,"Obiettivo";"Area2",#N/A,TRUE,"Dati per Direzione"}</definedName>
    <definedName name="wrn.mario" hidden="1">{"Area1",#N/A,TRUE,"Obiettivo";"Area2",#N/A,TRUE,"Dati per Direzione"}</definedName>
    <definedName name="wrn.Mario." localSheetId="3" hidden="1">{"Area1",#N/A,TRUE,"Obiettivo";"Area2",#N/A,TRUE,"Dati per Direzione"}</definedName>
    <definedName name="wrn.Mario." localSheetId="4" hidden="1">{"Area1",#N/A,TRUE,"Obiettivo";"Area2",#N/A,TRUE,"Dati per Direzione"}</definedName>
    <definedName name="wrn.Mario." hidden="1">{"Area1",#N/A,TRUE,"Obiettivo";"Area2",#N/A,TRUE,"Dati per Direzione"}</definedName>
    <definedName name="wrn.old" localSheetId="3" hidden="1">{#N/A,#N/A,FALSE,"DCF";#N/A,#N/A,FALSE,"WACC";#N/A,#N/A,FALSE,"Sales_EBIT";#N/A,#N/A,FALSE,"Capex_Depreciation";#N/A,#N/A,FALSE,"WC";#N/A,#N/A,FALSE,"Interest";#N/A,#N/A,FALSE,"Assumptions"}</definedName>
    <definedName name="wrn.old" localSheetId="4" hidden="1">{#N/A,#N/A,FALSE,"DCF";#N/A,#N/A,FALSE,"WACC";#N/A,#N/A,FALSE,"Sales_EBIT";#N/A,#N/A,FALSE,"Capex_Depreciation";#N/A,#N/A,FALSE,"WC";#N/A,#N/A,FALSE,"Interest";#N/A,#N/A,FALSE,"Assumptions"}</definedName>
    <definedName name="wrn.old" hidden="1">{#N/A,#N/A,FALSE,"DCF";#N/A,#N/A,FALSE,"WACC";#N/A,#N/A,FALSE,"Sales_EBIT";#N/A,#N/A,FALSE,"Capex_Depreciation";#N/A,#N/A,FALSE,"WC";#N/A,#N/A,FALSE,"Interest";#N/A,#N/A,FALSE,"Assumptions"}</definedName>
    <definedName name="wrn.Output."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localSheetId="4"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ag_1." localSheetId="3" hidden="1">{#N/A,#N/A,FALSE,"COPERTINA"}</definedName>
    <definedName name="wrn.pag_1." localSheetId="4" hidden="1">{#N/A,#N/A,FALSE,"COPERTINA"}</definedName>
    <definedName name="wrn.pag_1." hidden="1">{#N/A,#N/A,FALSE,"COPERTINA"}</definedName>
    <definedName name="wrn.page57to67." localSheetId="3" hidden="1">{#N/A,#N/A,FALSE,"57";#N/A,#N/A,FALSE,"58";#N/A,#N/A,FALSE,"59";#N/A,#N/A,FALSE,"60";#N/A,#N/A,FALSE,"60A";#N/A,#N/A,FALSE,"61";#N/A,#N/A,FALSE,"62";#N/A,#N/A,FALSE,"63";#N/A,#N/A,FALSE,"63A";#N/A,#N/A,FALSE,"64";#N/A,#N/A,FALSE,"65";#N/A,#N/A,FALSE,"66";#N/A,#N/A,FALSE,"67"}</definedName>
    <definedName name="wrn.page57to67." localSheetId="4" hidden="1">{#N/A,#N/A,FALSE,"57";#N/A,#N/A,FALSE,"58";#N/A,#N/A,FALSE,"59";#N/A,#N/A,FALSE,"60";#N/A,#N/A,FALSE,"60A";#N/A,#N/A,FALSE,"61";#N/A,#N/A,FALSE,"62";#N/A,#N/A,FALSE,"63";#N/A,#N/A,FALSE,"63A";#N/A,#N/A,FALSE,"64";#N/A,#N/A,FALSE,"65";#N/A,#N/A,FALSE,"66";#N/A,#N/A,FALSE,"67"}</definedName>
    <definedName name="wrn.page57to67." hidden="1">{#N/A,#N/A,FALSE,"57";#N/A,#N/A,FALSE,"58";#N/A,#N/A,FALSE,"59";#N/A,#N/A,FALSE,"60";#N/A,#N/A,FALSE,"60A";#N/A,#N/A,FALSE,"61";#N/A,#N/A,FALSE,"62";#N/A,#N/A,FALSE,"63";#N/A,#N/A,FALSE,"63A";#N/A,#N/A,FALSE,"64";#N/A,#N/A,FALSE,"65";#N/A,#N/A,FALSE,"66";#N/A,#N/A,FALSE,"67"}</definedName>
    <definedName name="wrn.Pages._.28._.to._.50." localSheetId="3" hidden="1">{#N/A,#N/A,FALSE,"28";#N/A,#N/A,FALSE,"29";#N/A,#N/A,FALSE,"30";#N/A,#N/A,FALSE,"31";#N/A,#N/A,FALSE,"32";#N/A,#N/A,FALSE,"33";#N/A,#N/A,FALSE,"34";#N/A,#N/A,FALSE,"35";#N/A,#N/A,FALSE,"36";#N/A,#N/A,FALSE,"37";#N/A,#N/A,FALSE,"38";#N/A,#N/A,FALSE,"39";#N/A,#N/A,FALSE,"40";#N/A,#N/A,FALSE,"41";#N/A,#N/A,FALSE,"42";#N/A,#N/A,FALSE,"43";#N/A,#N/A,FALSE,"44";#N/A,#N/A,FALSE,"45";#N/A,#N/A,FALSE,"46";#N/A,#N/A,FALSE,"47";#N/A,#N/A,FALSE,"48";#N/A,#N/A,FALSE,"49";#N/A,#N/A,FALSE,"50"}</definedName>
    <definedName name="wrn.Pages._.28._.to._.50." localSheetId="4" hidden="1">{#N/A,#N/A,FALSE,"28";#N/A,#N/A,FALSE,"29";#N/A,#N/A,FALSE,"30";#N/A,#N/A,FALSE,"31";#N/A,#N/A,FALSE,"32";#N/A,#N/A,FALSE,"33";#N/A,#N/A,FALSE,"34";#N/A,#N/A,FALSE,"35";#N/A,#N/A,FALSE,"36";#N/A,#N/A,FALSE,"37";#N/A,#N/A,FALSE,"38";#N/A,#N/A,FALSE,"39";#N/A,#N/A,FALSE,"40";#N/A,#N/A,FALSE,"41";#N/A,#N/A,FALSE,"42";#N/A,#N/A,FALSE,"43";#N/A,#N/A,FALSE,"44";#N/A,#N/A,FALSE,"45";#N/A,#N/A,FALSE,"46";#N/A,#N/A,FALSE,"47";#N/A,#N/A,FALSE,"48";#N/A,#N/A,FALSE,"49";#N/A,#N/A,FALSE,"50"}</definedName>
    <definedName name="wrn.Pages._.28._.to._.50." hidden="1">{#N/A,#N/A,FALSE,"28";#N/A,#N/A,FALSE,"29";#N/A,#N/A,FALSE,"30";#N/A,#N/A,FALSE,"31";#N/A,#N/A,FALSE,"32";#N/A,#N/A,FALSE,"33";#N/A,#N/A,FALSE,"34";#N/A,#N/A,FALSE,"35";#N/A,#N/A,FALSE,"36";#N/A,#N/A,FALSE,"37";#N/A,#N/A,FALSE,"38";#N/A,#N/A,FALSE,"39";#N/A,#N/A,FALSE,"40";#N/A,#N/A,FALSE,"41";#N/A,#N/A,FALSE,"42";#N/A,#N/A,FALSE,"43";#N/A,#N/A,FALSE,"44";#N/A,#N/A,FALSE,"45";#N/A,#N/A,FALSE,"46";#N/A,#N/A,FALSE,"47";#N/A,#N/A,FALSE,"48";#N/A,#N/A,FALSE,"49";#N/A,#N/A,FALSE,"50"}</definedName>
    <definedName name="wrn.Pages._.51._.to._.66." localSheetId="3" hidden="1">{#N/A,#N/A,FALSE,"51";#N/A,#N/A,FALSE,"52";#N/A,#N/A,FALSE,"53";#N/A,#N/A,FALSE,"54";#N/A,#N/A,FALSE,"55";#N/A,#N/A,FALSE,"55A";#N/A,#N/A,FALSE,"56";#N/A,#N/A,FALSE,"57";#N/A,#N/A,FALSE,"57A";#N/A,#N/A,FALSE,"58";#N/A,#N/A,FALSE,"59";#N/A,#N/A,FALSE,"60";#N/A,#N/A,FALSE,"60A";#N/A,#N/A,FALSE,"61";#N/A,#N/A,FALSE,"62";#N/A,#N/A,FALSE,"63";#N/A,#N/A,FALSE,"63A";#N/A,#N/A,FALSE,"64";#N/A,#N/A,FALSE,"65";#N/A,#N/A,FALSE,"66"}</definedName>
    <definedName name="wrn.Pages._.51._.to._.66." localSheetId="4" hidden="1">{#N/A,#N/A,FALSE,"51";#N/A,#N/A,FALSE,"52";#N/A,#N/A,FALSE,"53";#N/A,#N/A,FALSE,"54";#N/A,#N/A,FALSE,"55";#N/A,#N/A,FALSE,"55A";#N/A,#N/A,FALSE,"56";#N/A,#N/A,FALSE,"57";#N/A,#N/A,FALSE,"57A";#N/A,#N/A,FALSE,"58";#N/A,#N/A,FALSE,"59";#N/A,#N/A,FALSE,"60";#N/A,#N/A,FALSE,"60A";#N/A,#N/A,FALSE,"61";#N/A,#N/A,FALSE,"62";#N/A,#N/A,FALSE,"63";#N/A,#N/A,FALSE,"63A";#N/A,#N/A,FALSE,"64";#N/A,#N/A,FALSE,"65";#N/A,#N/A,FALSE,"66"}</definedName>
    <definedName name="wrn.Pages._.51._.to._.66." hidden="1">{#N/A,#N/A,FALSE,"51";#N/A,#N/A,FALSE,"52";#N/A,#N/A,FALSE,"53";#N/A,#N/A,FALSE,"54";#N/A,#N/A,FALSE,"55";#N/A,#N/A,FALSE,"55A";#N/A,#N/A,FALSE,"56";#N/A,#N/A,FALSE,"57";#N/A,#N/A,FALSE,"57A";#N/A,#N/A,FALSE,"58";#N/A,#N/A,FALSE,"59";#N/A,#N/A,FALSE,"60";#N/A,#N/A,FALSE,"60A";#N/A,#N/A,FALSE,"61";#N/A,#N/A,FALSE,"62";#N/A,#N/A,FALSE,"63";#N/A,#N/A,FALSE,"63A";#N/A,#N/A,FALSE,"64";#N/A,#N/A,FALSE,"65";#N/A,#N/A,FALSE,"66"}</definedName>
    <definedName name="wrn.pages._.88._.to._.end." localSheetId="3" hidden="1">{#N/A,#N/A,FALSE,"88";#N/A,#N/A,FALSE,"89";#N/A,#N/A,FALSE,"90";#N/A,#N/A,FALSE,"91";#N/A,#N/A,FALSE,"92";#N/A,#N/A,FALSE,"93";#N/A,#N/A,FALSE,"94";#N/A,#N/A,FALSE,"94.1a";#N/A,#N/A,FALSE,"94.1b";#N/A,#N/A,FALSE,"94.2a";#N/A,#N/A,FALSE,"94.2b";#N/A,#N/A,FALSE,"94.3a";#N/A,#N/A,FALSE,"94.3b";#N/A,#N/A,FALSE,"95";#N/A,#N/A,FALSE,"96";#N/A,#N/A,FALSE,"97";#N/A,#N/A,FALSE,"98";#N/A,#N/A,FALSE,"99";#N/A,#N/A,FALSE,"100";#N/A,#N/A,FALSE,"101";#N/A,#N/A,FALSE,"102";#N/A,#N/A,FALSE,"103";#N/A,#N/A,FALSE,"104";#N/A,#N/A,FALSE,"105";#N/A,#N/A,FALSE,"106";#N/A,#N/A,FALSE,"107";#N/A,#N/A,FALSE,"108";#N/A,#N/A,FALSE,"109";#N/A,#N/A,FALSE,"110";#N/A,#N/A,FALSE,"110A";#N/A,#N/A,FALSE,"111";#N/A,#N/A,FALSE,"112";#N/A,#N/A,FALSE,"113";#N/A,#N/A,FALSE,"SignPage"}</definedName>
    <definedName name="wrn.pages._.88._.to._.end." localSheetId="4" hidden="1">{#N/A,#N/A,FALSE,"88";#N/A,#N/A,FALSE,"89";#N/A,#N/A,FALSE,"90";#N/A,#N/A,FALSE,"91";#N/A,#N/A,FALSE,"92";#N/A,#N/A,FALSE,"93";#N/A,#N/A,FALSE,"94";#N/A,#N/A,FALSE,"94.1a";#N/A,#N/A,FALSE,"94.1b";#N/A,#N/A,FALSE,"94.2a";#N/A,#N/A,FALSE,"94.2b";#N/A,#N/A,FALSE,"94.3a";#N/A,#N/A,FALSE,"94.3b";#N/A,#N/A,FALSE,"95";#N/A,#N/A,FALSE,"96";#N/A,#N/A,FALSE,"97";#N/A,#N/A,FALSE,"98";#N/A,#N/A,FALSE,"99";#N/A,#N/A,FALSE,"100";#N/A,#N/A,FALSE,"101";#N/A,#N/A,FALSE,"102";#N/A,#N/A,FALSE,"103";#N/A,#N/A,FALSE,"104";#N/A,#N/A,FALSE,"105";#N/A,#N/A,FALSE,"106";#N/A,#N/A,FALSE,"107";#N/A,#N/A,FALSE,"108";#N/A,#N/A,FALSE,"109";#N/A,#N/A,FALSE,"110";#N/A,#N/A,FALSE,"110A";#N/A,#N/A,FALSE,"111";#N/A,#N/A,FALSE,"112";#N/A,#N/A,FALSE,"113";#N/A,#N/A,FALSE,"SignPage"}</definedName>
    <definedName name="wrn.pages._.88._.to._.end." hidden="1">{#N/A,#N/A,FALSE,"88";#N/A,#N/A,FALSE,"89";#N/A,#N/A,FALSE,"90";#N/A,#N/A,FALSE,"91";#N/A,#N/A,FALSE,"92";#N/A,#N/A,FALSE,"93";#N/A,#N/A,FALSE,"94";#N/A,#N/A,FALSE,"94.1a";#N/A,#N/A,FALSE,"94.1b";#N/A,#N/A,FALSE,"94.2a";#N/A,#N/A,FALSE,"94.2b";#N/A,#N/A,FALSE,"94.3a";#N/A,#N/A,FALSE,"94.3b";#N/A,#N/A,FALSE,"95";#N/A,#N/A,FALSE,"96";#N/A,#N/A,FALSE,"97";#N/A,#N/A,FALSE,"98";#N/A,#N/A,FALSE,"99";#N/A,#N/A,FALSE,"100";#N/A,#N/A,FALSE,"101";#N/A,#N/A,FALSE,"102";#N/A,#N/A,FALSE,"103";#N/A,#N/A,FALSE,"104";#N/A,#N/A,FALSE,"105";#N/A,#N/A,FALSE,"106";#N/A,#N/A,FALSE,"107";#N/A,#N/A,FALSE,"108";#N/A,#N/A,FALSE,"109";#N/A,#N/A,FALSE,"110";#N/A,#N/A,FALSE,"110A";#N/A,#N/A,FALSE,"111";#N/A,#N/A,FALSE,"112";#N/A,#N/A,FALSE,"113";#N/A,#N/A,FALSE,"SignPage"}</definedName>
    <definedName name="wrn.Penn._.PSC._.part._.1." localSheetId="3" hidden="1">{#N/A,#N/A,FALSE,"Cover";#N/A,#N/A,FALSE,"Index 1";#N/A,#N/A,FALSE,"Index 2";#N/A,#N/A,FALSE,"Blank";#N/A,#N/A,FALSE,"1";#N/A,#N/A,FALSE,"2";#N/A,#N/A,FALSE,"3";#N/A,#N/A,FALSE,"4";#N/A,#N/A,FALSE,"5";#N/A,#N/A,FALSE,"6";#N/A,#N/A,FALSE,"7";#N/A,#N/A,FALSE,"8";#N/A,#N/A,FALSE,"9";#N/A,#N/A,FALSE,"10";#N/A,#N/A,FALSE,"11";#N/A,#N/A,FALSE,"12";#N/A,#N/A,FALSE,"13";#N/A,#N/A,FALSE,"14";#N/A,#N/A,FALSE,"15";#N/A,#N/A,FALSE,"16";#N/A,#N/A,FALSE,"17";#N/A,#N/A,FALSE,"18";#N/A,#N/A,FALSE,"19";#N/A,#N/A,FALSE,"20";#N/A,#N/A,FALSE,"21";#N/A,#N/A,FALSE,"22";#N/A,#N/A,FALSE,"23";#N/A,#N/A,FALSE,"24";#N/A,#N/A,FALSE,"25";#N/A,#N/A,FALSE,"26";#N/A,#N/A,FALSE,"27";#N/A,#N/A,FALSE,"28";#N/A,#N/A,FALSE,"29";#N/A,#N/A,FALSE,"30";#N/A,#N/A,FALSE,"31";#N/A,#N/A,FALSE,"32";#N/A,#N/A,FALSE,"33";#N/A,#N/A,FALSE,"34";#N/A,#N/A,FALSE,"35";#N/A,#N/A,FALSE,"36";#N/A,#N/A,FALSE,"37";#N/A,#N/A,FALSE,"38";#N/A,#N/A,FALSE,"39";#N/A,#N/A,FALSE,"40";#N/A,#N/A,FALSE,"41";#N/A,#N/A,FALSE,"42";#N/A,#N/A,FALSE,"43";#N/A,#N/A,FALSE,"44";#N/A,#N/A,FALSE,"45";#N/A,#N/A,FALSE,"46";#N/A,#N/A,FALSE,"47";#N/A,#N/A,FALSE,"48";#N/A,#N/A,FALSE,"49";#N/A,#N/A,FALSE,"50";#N/A,#N/A,FALSE,"51";#N/A,#N/A,FALSE,"52";#N/A,#N/A,FALSE,"53";#N/A,#N/A,FALSE,"54";#N/A,#N/A,FALSE,"55";#N/A,#N/A,FALSE,"55A";#N/A,#N/A,FALSE,"56";#N/A,#N/A,FALSE,"57";#N/A,#N/A,FALSE,"57A";#N/A,#N/A,FALSE,"58";#N/A,#N/A,FALSE,"59";#N/A,#N/A,FALSE,"60";#N/A,#N/A,FALSE,"60A";#N/A,#N/A,FALSE,"61";#N/A,#N/A,FALSE,"62";#N/A,#N/A,FALSE,"63";#N/A,#N/A,FALSE,"63A";#N/A,#N/A,FALSE,"64";#N/A,#N/A,FALSE,"65";#N/A,#N/A,FALSE,"66"}</definedName>
    <definedName name="wrn.Penn._.PSC._.part._.1." localSheetId="4" hidden="1">{#N/A,#N/A,FALSE,"Cover";#N/A,#N/A,FALSE,"Index 1";#N/A,#N/A,FALSE,"Index 2";#N/A,#N/A,FALSE,"Blank";#N/A,#N/A,FALSE,"1";#N/A,#N/A,FALSE,"2";#N/A,#N/A,FALSE,"3";#N/A,#N/A,FALSE,"4";#N/A,#N/A,FALSE,"5";#N/A,#N/A,FALSE,"6";#N/A,#N/A,FALSE,"7";#N/A,#N/A,FALSE,"8";#N/A,#N/A,FALSE,"9";#N/A,#N/A,FALSE,"10";#N/A,#N/A,FALSE,"11";#N/A,#N/A,FALSE,"12";#N/A,#N/A,FALSE,"13";#N/A,#N/A,FALSE,"14";#N/A,#N/A,FALSE,"15";#N/A,#N/A,FALSE,"16";#N/A,#N/A,FALSE,"17";#N/A,#N/A,FALSE,"18";#N/A,#N/A,FALSE,"19";#N/A,#N/A,FALSE,"20";#N/A,#N/A,FALSE,"21";#N/A,#N/A,FALSE,"22";#N/A,#N/A,FALSE,"23";#N/A,#N/A,FALSE,"24";#N/A,#N/A,FALSE,"25";#N/A,#N/A,FALSE,"26";#N/A,#N/A,FALSE,"27";#N/A,#N/A,FALSE,"28";#N/A,#N/A,FALSE,"29";#N/A,#N/A,FALSE,"30";#N/A,#N/A,FALSE,"31";#N/A,#N/A,FALSE,"32";#N/A,#N/A,FALSE,"33";#N/A,#N/A,FALSE,"34";#N/A,#N/A,FALSE,"35";#N/A,#N/A,FALSE,"36";#N/A,#N/A,FALSE,"37";#N/A,#N/A,FALSE,"38";#N/A,#N/A,FALSE,"39";#N/A,#N/A,FALSE,"40";#N/A,#N/A,FALSE,"41";#N/A,#N/A,FALSE,"42";#N/A,#N/A,FALSE,"43";#N/A,#N/A,FALSE,"44";#N/A,#N/A,FALSE,"45";#N/A,#N/A,FALSE,"46";#N/A,#N/A,FALSE,"47";#N/A,#N/A,FALSE,"48";#N/A,#N/A,FALSE,"49";#N/A,#N/A,FALSE,"50";#N/A,#N/A,FALSE,"51";#N/A,#N/A,FALSE,"52";#N/A,#N/A,FALSE,"53";#N/A,#N/A,FALSE,"54";#N/A,#N/A,FALSE,"55";#N/A,#N/A,FALSE,"55A";#N/A,#N/A,FALSE,"56";#N/A,#N/A,FALSE,"57";#N/A,#N/A,FALSE,"57A";#N/A,#N/A,FALSE,"58";#N/A,#N/A,FALSE,"59";#N/A,#N/A,FALSE,"60";#N/A,#N/A,FALSE,"60A";#N/A,#N/A,FALSE,"61";#N/A,#N/A,FALSE,"62";#N/A,#N/A,FALSE,"63";#N/A,#N/A,FALSE,"63A";#N/A,#N/A,FALSE,"64";#N/A,#N/A,FALSE,"65";#N/A,#N/A,FALSE,"66"}</definedName>
    <definedName name="wrn.Penn._.PSC._.part._.1." hidden="1">{#N/A,#N/A,FALSE,"Cover";#N/A,#N/A,FALSE,"Index 1";#N/A,#N/A,FALSE,"Index 2";#N/A,#N/A,FALSE,"Blank";#N/A,#N/A,FALSE,"1";#N/A,#N/A,FALSE,"2";#N/A,#N/A,FALSE,"3";#N/A,#N/A,FALSE,"4";#N/A,#N/A,FALSE,"5";#N/A,#N/A,FALSE,"6";#N/A,#N/A,FALSE,"7";#N/A,#N/A,FALSE,"8";#N/A,#N/A,FALSE,"9";#N/A,#N/A,FALSE,"10";#N/A,#N/A,FALSE,"11";#N/A,#N/A,FALSE,"12";#N/A,#N/A,FALSE,"13";#N/A,#N/A,FALSE,"14";#N/A,#N/A,FALSE,"15";#N/A,#N/A,FALSE,"16";#N/A,#N/A,FALSE,"17";#N/A,#N/A,FALSE,"18";#N/A,#N/A,FALSE,"19";#N/A,#N/A,FALSE,"20";#N/A,#N/A,FALSE,"21";#N/A,#N/A,FALSE,"22";#N/A,#N/A,FALSE,"23";#N/A,#N/A,FALSE,"24";#N/A,#N/A,FALSE,"25";#N/A,#N/A,FALSE,"26";#N/A,#N/A,FALSE,"27";#N/A,#N/A,FALSE,"28";#N/A,#N/A,FALSE,"29";#N/A,#N/A,FALSE,"30";#N/A,#N/A,FALSE,"31";#N/A,#N/A,FALSE,"32";#N/A,#N/A,FALSE,"33";#N/A,#N/A,FALSE,"34";#N/A,#N/A,FALSE,"35";#N/A,#N/A,FALSE,"36";#N/A,#N/A,FALSE,"37";#N/A,#N/A,FALSE,"38";#N/A,#N/A,FALSE,"39";#N/A,#N/A,FALSE,"40";#N/A,#N/A,FALSE,"41";#N/A,#N/A,FALSE,"42";#N/A,#N/A,FALSE,"43";#N/A,#N/A,FALSE,"44";#N/A,#N/A,FALSE,"45";#N/A,#N/A,FALSE,"46";#N/A,#N/A,FALSE,"47";#N/A,#N/A,FALSE,"48";#N/A,#N/A,FALSE,"49";#N/A,#N/A,FALSE,"50";#N/A,#N/A,FALSE,"51";#N/A,#N/A,FALSE,"52";#N/A,#N/A,FALSE,"53";#N/A,#N/A,FALSE,"54";#N/A,#N/A,FALSE,"55";#N/A,#N/A,FALSE,"55A";#N/A,#N/A,FALSE,"56";#N/A,#N/A,FALSE,"57";#N/A,#N/A,FALSE,"57A";#N/A,#N/A,FALSE,"58";#N/A,#N/A,FALSE,"59";#N/A,#N/A,FALSE,"60";#N/A,#N/A,FALSE,"60A";#N/A,#N/A,FALSE,"61";#N/A,#N/A,FALSE,"62";#N/A,#N/A,FALSE,"63";#N/A,#N/A,FALSE,"63A";#N/A,#N/A,FALSE,"64";#N/A,#N/A,FALSE,"65";#N/A,#N/A,FALSE,"66"}</definedName>
    <definedName name="wrn.Penn._.PSC._.part._.2." localSheetId="3" hidden="1">{#N/A,#N/A,FALSE,"67";#N/A,#N/A,FALSE,"68";#N/A,#N/A,FALSE,"68A";#N/A,#N/A,FALSE,"69";#N/A,#N/A,FALSE,"70";#N/A,#N/A,FALSE,"71";#N/A,#N/A,FALSE,"72";#N/A,#N/A,FALSE,"73";#N/A,#N/A,FALSE,"74";#N/A,#N/A,FALSE,"75";#N/A,#N/A,FALSE,"76";#N/A,#N/A,FALSE,"77";#N/A,#N/A,FALSE,"78";#N/A,#N/A,FALSE,"79";#N/A,#N/A,FALSE,"80";#N/A,#N/A,FALSE,"81";#N/A,#N/A,FALSE,"82";#N/A,#N/A,FALSE,"83";#N/A,#N/A,FALSE,"84";#N/A,#N/A,FALSE,"85";#N/A,#N/A,FALSE,"86";#N/A,#N/A,FALSE,"87";#N/A,#N/A,FALSE,"88";#N/A,#N/A,FALSE,"89";#N/A,#N/A,FALSE,"90";#N/A,#N/A,FALSE,"91";#N/A,#N/A,FALSE,"92";#N/A,#N/A,FALSE,"93";#N/A,#N/A,FALSE,"94.1a";#N/A,#N/A,FALSE,"94.1b";#N/A,#N/A,FALSE,"94.2a";#N/A,#N/A,FALSE,"94.2b";#N/A,#N/A,FALSE,"94.3a";#N/A,#N/A,FALSE,"94.3b";#N/A,#N/A,FALSE,"95";#N/A,#N/A,FALSE,"96";#N/A,#N/A,FALSE,"97";#N/A,#N/A,FALSE,"98";#N/A,#N/A,FALSE,"99";#N/A,#N/A,FALSE,"100";#N/A,#N/A,FALSE,"101";#N/A,#N/A,FALSE,"102";#N/A,#N/A,FALSE,"103";#N/A,#N/A,FALSE,"104";#N/A,#N/A,FALSE,"105";#N/A,#N/A,FALSE,"106";#N/A,#N/A,FALSE,"107";#N/A,#N/A,FALSE,"108";#N/A,#N/A,FALSE,"109";#N/A,#N/A,FALSE,"110";#N/A,#N/A,FALSE,"111";#N/A,#N/A,FALSE,"112";#N/A,#N/A,FALSE,"113";#N/A,#N/A,FALSE,"SignPage"}</definedName>
    <definedName name="wrn.Penn._.PSC._.part._.2." localSheetId="4" hidden="1">{#N/A,#N/A,FALSE,"67";#N/A,#N/A,FALSE,"68";#N/A,#N/A,FALSE,"68A";#N/A,#N/A,FALSE,"69";#N/A,#N/A,FALSE,"70";#N/A,#N/A,FALSE,"71";#N/A,#N/A,FALSE,"72";#N/A,#N/A,FALSE,"73";#N/A,#N/A,FALSE,"74";#N/A,#N/A,FALSE,"75";#N/A,#N/A,FALSE,"76";#N/A,#N/A,FALSE,"77";#N/A,#N/A,FALSE,"78";#N/A,#N/A,FALSE,"79";#N/A,#N/A,FALSE,"80";#N/A,#N/A,FALSE,"81";#N/A,#N/A,FALSE,"82";#N/A,#N/A,FALSE,"83";#N/A,#N/A,FALSE,"84";#N/A,#N/A,FALSE,"85";#N/A,#N/A,FALSE,"86";#N/A,#N/A,FALSE,"87";#N/A,#N/A,FALSE,"88";#N/A,#N/A,FALSE,"89";#N/A,#N/A,FALSE,"90";#N/A,#N/A,FALSE,"91";#N/A,#N/A,FALSE,"92";#N/A,#N/A,FALSE,"93";#N/A,#N/A,FALSE,"94.1a";#N/A,#N/A,FALSE,"94.1b";#N/A,#N/A,FALSE,"94.2a";#N/A,#N/A,FALSE,"94.2b";#N/A,#N/A,FALSE,"94.3a";#N/A,#N/A,FALSE,"94.3b";#N/A,#N/A,FALSE,"95";#N/A,#N/A,FALSE,"96";#N/A,#N/A,FALSE,"97";#N/A,#N/A,FALSE,"98";#N/A,#N/A,FALSE,"99";#N/A,#N/A,FALSE,"100";#N/A,#N/A,FALSE,"101";#N/A,#N/A,FALSE,"102";#N/A,#N/A,FALSE,"103";#N/A,#N/A,FALSE,"104";#N/A,#N/A,FALSE,"105";#N/A,#N/A,FALSE,"106";#N/A,#N/A,FALSE,"107";#N/A,#N/A,FALSE,"108";#N/A,#N/A,FALSE,"109";#N/A,#N/A,FALSE,"110";#N/A,#N/A,FALSE,"111";#N/A,#N/A,FALSE,"112";#N/A,#N/A,FALSE,"113";#N/A,#N/A,FALSE,"SignPage"}</definedName>
    <definedName name="wrn.Penn._.PSC._.part._.2." hidden="1">{#N/A,#N/A,FALSE,"67";#N/A,#N/A,FALSE,"68";#N/A,#N/A,FALSE,"68A";#N/A,#N/A,FALSE,"69";#N/A,#N/A,FALSE,"70";#N/A,#N/A,FALSE,"71";#N/A,#N/A,FALSE,"72";#N/A,#N/A,FALSE,"73";#N/A,#N/A,FALSE,"74";#N/A,#N/A,FALSE,"75";#N/A,#N/A,FALSE,"76";#N/A,#N/A,FALSE,"77";#N/A,#N/A,FALSE,"78";#N/A,#N/A,FALSE,"79";#N/A,#N/A,FALSE,"80";#N/A,#N/A,FALSE,"81";#N/A,#N/A,FALSE,"82";#N/A,#N/A,FALSE,"83";#N/A,#N/A,FALSE,"84";#N/A,#N/A,FALSE,"85";#N/A,#N/A,FALSE,"86";#N/A,#N/A,FALSE,"87";#N/A,#N/A,FALSE,"88";#N/A,#N/A,FALSE,"89";#N/A,#N/A,FALSE,"90";#N/A,#N/A,FALSE,"91";#N/A,#N/A,FALSE,"92";#N/A,#N/A,FALSE,"93";#N/A,#N/A,FALSE,"94.1a";#N/A,#N/A,FALSE,"94.1b";#N/A,#N/A,FALSE,"94.2a";#N/A,#N/A,FALSE,"94.2b";#N/A,#N/A,FALSE,"94.3a";#N/A,#N/A,FALSE,"94.3b";#N/A,#N/A,FALSE,"95";#N/A,#N/A,FALSE,"96";#N/A,#N/A,FALSE,"97";#N/A,#N/A,FALSE,"98";#N/A,#N/A,FALSE,"99";#N/A,#N/A,FALSE,"100";#N/A,#N/A,FALSE,"101";#N/A,#N/A,FALSE,"102";#N/A,#N/A,FALSE,"103";#N/A,#N/A,FALSE,"104";#N/A,#N/A,FALSE,"105";#N/A,#N/A,FALSE,"106";#N/A,#N/A,FALSE,"107";#N/A,#N/A,FALSE,"108";#N/A,#N/A,FALSE,"109";#N/A,#N/A,FALSE,"110";#N/A,#N/A,FALSE,"111";#N/A,#N/A,FALSE,"112";#N/A,#N/A,FALSE,"113";#N/A,#N/A,FALSE,"SignPage"}</definedName>
    <definedName name="wrn.Piano._.5._.anni." localSheetId="3" hidden="1">{#N/A,#N/A,TRUE,"Allacciamenti 5 anni";#N/A,#N/A,TRUE,"Carico 5 anni";#N/A,#N/A,TRUE,"Qualità a) 5 anni";#N/A,#N/A,TRUE,"Qualità b) 5 anni";#N/A,#N/A,TRUE,"Impatto ambientale 5 anni";#N/A,#N/A,TRUE,"Adeg. tecnico 5 anni"}</definedName>
    <definedName name="wrn.Piano._.5._.anni." localSheetId="4" hidden="1">{#N/A,#N/A,TRUE,"Allacciamenti 5 anni";#N/A,#N/A,TRUE,"Carico 5 anni";#N/A,#N/A,TRUE,"Qualità a) 5 anni";#N/A,#N/A,TRUE,"Qualità b) 5 anni";#N/A,#N/A,TRUE,"Impatto ambientale 5 anni";#N/A,#N/A,TRUE,"Adeg. tecnico 5 anni"}</definedName>
    <definedName name="wrn.Piano._.5._.anni." hidden="1">{#N/A,#N/A,TRUE,"Allacciamenti 5 anni";#N/A,#N/A,TRUE,"Carico 5 anni";#N/A,#N/A,TRUE,"Qualità a) 5 anni";#N/A,#N/A,TRUE,"Qualità b) 5 anni";#N/A,#N/A,TRUE,"Impatto ambientale 5 anni";#N/A,#N/A,TRUE,"Adeg. tecnico 5 anni"}</definedName>
    <definedName name="wrn.pip." localSheetId="3" hidden="1">{"Aar",#N/A,FALSE,"Divisioner";"Kvartaler",#N/A,FALSE,"Divisioner";"Aggregering",#N/A,FALSE,"Divisioner";"Aar",#N/A,FALSE,"Norge div. (gl)";"Kvartal",#N/A,FALSE,"Norge div. (gl)";"Samling",#N/A,FALSE,"Norge div. (gl)"}</definedName>
    <definedName name="wrn.pip." localSheetId="4" hidden="1">{"Aar",#N/A,FALSE,"Divisioner";"Kvartaler",#N/A,FALSE,"Divisioner";"Aggregering",#N/A,FALSE,"Divisioner";"Aar",#N/A,FALSE,"Norge div. (gl)";"Kvartal",#N/A,FALSE,"Norge div. (gl)";"Samling",#N/A,FALSE,"Norge div. (gl)"}</definedName>
    <definedName name="wrn.pip." hidden="1">{"Aar",#N/A,FALSE,"Divisioner";"Kvartaler",#N/A,FALSE,"Divisioner";"Aggregering",#N/A,FALSE,"Divisioner";"Aar",#N/A,FALSE,"Norge div. (gl)";"Kvartal",#N/A,FALSE,"Norge div. (gl)";"Samling",#N/A,FALSE,"Norge div. (gl)"}</definedName>
    <definedName name="wrn.PL_cont_GermanGAAP2000_2009." localSheetId="3" hidden="1">{"PLGGAAP3",#N/A,FALSE,"P&amp;L G GAAP"}</definedName>
    <definedName name="wrn.PL_cont_GermanGAAP2000_2009." localSheetId="4" hidden="1">{"PLGGAAP3",#N/A,FALSE,"P&amp;L G GAAP"}</definedName>
    <definedName name="wrn.PL_cont_GermanGAAP2000_2009." hidden="1">{"PLGGAAP3",#N/A,FALSE,"P&amp;L G GAAP"}</definedName>
    <definedName name="wrn.PL_cont_GermanGAAP2010_2019." localSheetId="3" hidden="1">{"PLGGAAP4",#N/A,FALSE,"P&amp;L G GAAP"}</definedName>
    <definedName name="wrn.PL_cont_GermanGAAP2010_2019." localSheetId="4" hidden="1">{"PLGGAAP4",#N/A,FALSE,"P&amp;L G GAAP"}</definedName>
    <definedName name="wrn.PL_cont_GermanGAAP2010_2019." hidden="1">{"PLGGAAP4",#N/A,FALSE,"P&amp;L G GAAP"}</definedName>
    <definedName name="wrn.PL_cont_USGAAP2000_2009." localSheetId="3" hidden="1">{"PLUSGAAP3",#N/A,FALSE,"P&amp;L US GAAP"}</definedName>
    <definedName name="wrn.PL_cont_USGAAP2000_2009." localSheetId="4" hidden="1">{"PLUSGAAP3",#N/A,FALSE,"P&amp;L US GAAP"}</definedName>
    <definedName name="wrn.PL_cont_USGAAP2000_2009." hidden="1">{"PLUSGAAP3",#N/A,FALSE,"P&amp;L US GAAP"}</definedName>
    <definedName name="wrn.PL_cont_USGAAP2010_2019." localSheetId="3" hidden="1">{"PLUSGAAP4",#N/A,FALSE,"P&amp;L US GAAP"}</definedName>
    <definedName name="wrn.PL_cont_USGAAP2010_2019." localSheetId="4" hidden="1">{"PLUSGAAP4",#N/A,FALSE,"P&amp;L US GAAP"}</definedName>
    <definedName name="wrn.PL_cont_USGAAP2010_2019." hidden="1">{"PLUSGAAP4",#N/A,FALSE,"P&amp;L US GAAP"}</definedName>
    <definedName name="wrn.PLGermanGAAP2000_2009." localSheetId="3" hidden="1">{"PLGGAAP1",#N/A,FALSE,"P&amp;L G GAAP"}</definedName>
    <definedName name="wrn.PLGermanGAAP2000_2009." localSheetId="4" hidden="1">{"PLGGAAP1",#N/A,FALSE,"P&amp;L G GAAP"}</definedName>
    <definedName name="wrn.PLGermanGAAP2000_2009." hidden="1">{"PLGGAAP1",#N/A,FALSE,"P&amp;L G GAAP"}</definedName>
    <definedName name="wrn.PLGermanGAAP2010_2019." localSheetId="3" hidden="1">{"PLGGAAP2",#N/A,FALSE,"P&amp;L G GAAP"}</definedName>
    <definedName name="wrn.PLGermanGAAP2010_2019." localSheetId="4" hidden="1">{"PLGGAAP2",#N/A,FALSE,"P&amp;L G GAAP"}</definedName>
    <definedName name="wrn.PLGermanGAAP2010_2019." hidden="1">{"PLGGAAP2",#N/A,FALSE,"P&amp;L G GAAP"}</definedName>
    <definedName name="wrn.PLUSGAAP2000_2009." localSheetId="3" hidden="1">{"PLUSGAAP1",#N/A,FALSE,"P&amp;L US GAAP"}</definedName>
    <definedName name="wrn.PLUSGAAP2000_2009." localSheetId="4" hidden="1">{"PLUSGAAP1",#N/A,FALSE,"P&amp;L US GAAP"}</definedName>
    <definedName name="wrn.PLUSGAAP2000_2009." hidden="1">{"PLUSGAAP1",#N/A,FALSE,"P&amp;L US GAAP"}</definedName>
    <definedName name="wrn.PLUSGAAP2010_2019." localSheetId="3" hidden="1">{"PLUSGAAP2",#N/A,FALSE,"P&amp;L US GAAP"}</definedName>
    <definedName name="wrn.PLUSGAAP2010_2019." localSheetId="4" hidden="1">{"PLUSGAAP2",#N/A,FALSE,"P&amp;L US GAAP"}</definedName>
    <definedName name="wrn.PLUSGAAP2010_2019." hidden="1">{"PLUSGAAP2",#N/A,FALSE,"P&amp;L US GAAP"}</definedName>
    <definedName name="wrn.PriceAssump2000_2009." localSheetId="3" hidden="1">{"PriceAssump1",#N/A,FALSE,"PriceAssump"}</definedName>
    <definedName name="wrn.PriceAssump2000_2009." localSheetId="4" hidden="1">{"PriceAssump1",#N/A,FALSE,"PriceAssump"}</definedName>
    <definedName name="wrn.PriceAssump2000_2009." hidden="1">{"PriceAssump1",#N/A,FALSE,"PriceAssump"}</definedName>
    <definedName name="wrn.PriceAssump2010_2019." localSheetId="3" hidden="1">{"PriceAssump2",#N/A,FALSE,"PriceAssump"}</definedName>
    <definedName name="wrn.PriceAssump2010_2019." localSheetId="4" hidden="1">{"PriceAssump2",#N/A,FALSE,"PriceAssump"}</definedName>
    <definedName name="wrn.PriceAssump2010_2019." hidden="1">{"PriceAssump2",#N/A,FALSE,"PriceAssump"}</definedName>
    <definedName name="wrn.PrimeCo." localSheetId="3" hidden="1">{"print 1",#N/A,FALSE,"PrimeCo PCS";"print 2",#N/A,FALSE,"PrimeCo PCS";"valuation",#N/A,FALSE,"PrimeCo PCS"}</definedName>
    <definedName name="wrn.PrimeCo." localSheetId="4" hidden="1">{"print 1",#N/A,FALSE,"PrimeCo PCS";"print 2",#N/A,FALSE,"PrimeCo PCS";"valuation",#N/A,FALSE,"PrimeCo PCS"}</definedName>
    <definedName name="wrn.PrimeCo." hidden="1">{"print 1",#N/A,FALSE,"PrimeCo PCS";"print 2",#N/A,FALSE,"PrimeCo PCS";"valuation",#N/A,FALSE,"PrimeCo PCS"}</definedName>
    <definedName name="wrn.print._.graphs." localSheetId="3" hidden="1">{"cap_structure",#N/A,FALSE,"Graph-Mkt Cap";"price",#N/A,FALSE,"Graph-Price";"ebit",#N/A,FALSE,"Graph-EBITDA";"ebitda",#N/A,FALSE,"Graph-EBITDA"}</definedName>
    <definedName name="wrn.print._.graphs." localSheetId="4"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Model." localSheetId="3"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Model." localSheetId="4"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Model."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pages." localSheetId="3" hidden="1">{#N/A,#N/A,FALSE,"Spain MKT";#N/A,#N/A,FALSE,"Assumptions";#N/A,#N/A,FALSE,"Adve";#N/A,#N/A,FALSE,"E-Commerce";#N/A,#N/A,FALSE,"Opex";#N/A,#N/A,FALSE,"P&amp;L";#N/A,#N/A,FALSE,"FCF &amp; DCF"}</definedName>
    <definedName name="wrn.print._.pages." localSheetId="4" hidden="1">{#N/A,#N/A,FALSE,"Spain MKT";#N/A,#N/A,FALSE,"Assumptions";#N/A,#N/A,FALSE,"Adve";#N/A,#N/A,FALSE,"E-Commerce";#N/A,#N/A,FALSE,"Opex";#N/A,#N/A,FALSE,"P&amp;L";#N/A,#N/A,FALSE,"FCF &amp; DCF"}</definedName>
    <definedName name="wrn.print._.pages." hidden="1">{#N/A,#N/A,FALSE,"Spain MKT";#N/A,#N/A,FALSE,"Assumptions";#N/A,#N/A,FALSE,"Adve";#N/A,#N/A,FALSE,"E-Commerce";#N/A,#N/A,FALSE,"Opex";#N/A,#N/A,FALSE,"P&amp;L";#N/A,#N/A,FALSE,"FCF &amp; DCF"}</definedName>
    <definedName name="wrn.print._.raw._.data._.entry." localSheetId="3" hidden="1">{"inputs raw data",#N/A,TRUE,"INPUT"}</definedName>
    <definedName name="wrn.print._.raw._.data._.entry." localSheetId="4" hidden="1">{"inputs raw data",#N/A,TRUE,"INPUT"}</definedName>
    <definedName name="wrn.print._.raw._.data._.entry." hidden="1">{"inputs raw data",#N/A,TRUE,"INPUT"}</definedName>
    <definedName name="wrn.print._.standalone." localSheetId="3" hidden="1">{"standalone1",#N/A,FALSE,"DCFBase";"standalone2",#N/A,FALSE,"DCFBase"}</definedName>
    <definedName name="wrn.print._.standalone." localSheetId="4" hidden="1">{"standalone1",#N/A,FALSE,"DCFBase";"standalone2",#N/A,FALSE,"DCFBase"}</definedName>
    <definedName name="wrn.print._.standalone." hidden="1">{"standalone1",#N/A,FALSE,"DCFBase";"standalone2",#N/A,FALSE,"DCFBase"}</definedName>
    <definedName name="wrn.print._.summary._.sheets." localSheetId="3" hidden="1">{"summary1",#N/A,TRUE,"Comps";"summary2",#N/A,TRUE,"Comps";"summary3",#N/A,TRUE,"Comps"}</definedName>
    <definedName name="wrn.print._.summary._.sheets." localSheetId="4" hidden="1">{"summary1",#N/A,TRUE,"Comps";"summary2",#N/A,TRUE,"Comps";"summary3",#N/A,TRUE,"Comps"}</definedName>
    <definedName name="wrn.print._.summary._.sheets." hidden="1">{"summary1",#N/A,TRUE,"Comps";"summary2",#N/A,TRUE,"Comps";"summary3",#N/A,TRUE,"Comps"}</definedName>
    <definedName name="wrn.Print._.whole._.Report." localSheetId="3"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int._.whole._.Report." localSheetId="4"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int._.whole._.Report."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odAssump1_2000_2009." localSheetId="3" hidden="1">{"ProdAssump1_2000_2009",#N/A,FALSE,"ProdAssump"}</definedName>
    <definedName name="wrn.ProdAssump1_2000_2009." localSheetId="4" hidden="1">{"ProdAssump1_2000_2009",#N/A,FALSE,"ProdAssump"}</definedName>
    <definedName name="wrn.ProdAssump1_2000_2009." hidden="1">{"ProdAssump1_2000_2009",#N/A,FALSE,"ProdAssump"}</definedName>
    <definedName name="wrn.ProdAssump11_2000_2009." localSheetId="3" hidden="1">{"ProdAssump11_2000_2009",#N/A,FALSE,"ProdAssump"}</definedName>
    <definedName name="wrn.ProdAssump11_2000_2009." localSheetId="4" hidden="1">{"ProdAssump11_2000_2009",#N/A,FALSE,"ProdAssump"}</definedName>
    <definedName name="wrn.ProdAssump11_2000_2009." hidden="1">{"ProdAssump11_2000_2009",#N/A,FALSE,"ProdAssump"}</definedName>
    <definedName name="wrn.ProdAssump11_2009_2019." localSheetId="3" hidden="1">{"ProdAssump11_2009_2019",#N/A,FALSE,"ProdAssump"}</definedName>
    <definedName name="wrn.ProdAssump11_2009_2019." localSheetId="4" hidden="1">{"ProdAssump11_2009_2019",#N/A,FALSE,"ProdAssump"}</definedName>
    <definedName name="wrn.ProdAssump11_2009_2019." hidden="1">{"ProdAssump11_2009_2019",#N/A,FALSE,"ProdAssump"}</definedName>
    <definedName name="wrn.ProdAssump12_2010_2019." localSheetId="3" hidden="1">{"ProdAssump12_2010_2019",#N/A,FALSE,"ProdAssump"}</definedName>
    <definedName name="wrn.ProdAssump12_2010_2019." localSheetId="4" hidden="1">{"ProdAssump12_2010_2019",#N/A,FALSE,"ProdAssump"}</definedName>
    <definedName name="wrn.ProdAssump12_2010_2019." hidden="1">{"ProdAssump12_2010_2019",#N/A,FALSE,"ProdAssump"}</definedName>
    <definedName name="wrn.ProdAssump13_2000_2009." localSheetId="3" hidden="1">{"ProdAssump13_2000_2009",#N/A,FALSE,"ProdAssump"}</definedName>
    <definedName name="wrn.ProdAssump13_2000_2009." localSheetId="4" hidden="1">{"ProdAssump13_2000_2009",#N/A,FALSE,"ProdAssump"}</definedName>
    <definedName name="wrn.ProdAssump13_2000_2009." hidden="1">{"ProdAssump13_2000_2009",#N/A,FALSE,"ProdAssump"}</definedName>
    <definedName name="wrn.ProdAssump14_2010_2019." localSheetId="3" hidden="1">{"ProdAssump14_2010_2019",#N/A,FALSE,"ProdAssump"}</definedName>
    <definedName name="wrn.ProdAssump14_2010_2019." localSheetId="4" hidden="1">{"ProdAssump14_2010_2019",#N/A,FALSE,"ProdAssump"}</definedName>
    <definedName name="wrn.ProdAssump14_2010_2019." hidden="1">{"ProdAssump14_2010_2019",#N/A,FALSE,"ProdAssump"}</definedName>
    <definedName name="wrn.ProdAssump15_2000_2009." localSheetId="3" hidden="1">{"ProdAssump15_2000_2009",#N/A,FALSE,"ProdAssump"}</definedName>
    <definedName name="wrn.ProdAssump15_2000_2009." localSheetId="4" hidden="1">{"ProdAssump15_2000_2009",#N/A,FALSE,"ProdAssump"}</definedName>
    <definedName name="wrn.ProdAssump15_2000_2009." hidden="1">{"ProdAssump15_2000_2009",#N/A,FALSE,"ProdAssump"}</definedName>
    <definedName name="wrn.ProdAssump16_2010_2019." localSheetId="3" hidden="1">{"ProdAssump16_2010_2019",#N/A,FALSE,"ProdAssump"}</definedName>
    <definedName name="wrn.ProdAssump16_2010_2019." localSheetId="4" hidden="1">{"ProdAssump16_2010_2019",#N/A,FALSE,"ProdAssump"}</definedName>
    <definedName name="wrn.ProdAssump16_2010_2019." hidden="1">{"ProdAssump16_2010_2019",#N/A,FALSE,"ProdAssump"}</definedName>
    <definedName name="wrn.ProdAssump2_2010_2019." localSheetId="3" hidden="1">{"ProdAssump2_2010_2019",#N/A,FALSE,"ProdAssump"}</definedName>
    <definedName name="wrn.ProdAssump2_2010_2019." localSheetId="4" hidden="1">{"ProdAssump2_2010_2019",#N/A,FALSE,"ProdAssump"}</definedName>
    <definedName name="wrn.ProdAssump2_2010_2019." hidden="1">{"ProdAssump2_2010_2019",#N/A,FALSE,"ProdAssump"}</definedName>
    <definedName name="wrn.ProdAssump3_2000_2009." localSheetId="3" hidden="1">{"ProdAssump3_2000_2009",#N/A,FALSE,"ProdAssump"}</definedName>
    <definedName name="wrn.ProdAssump3_2000_2009." localSheetId="4" hidden="1">{"ProdAssump3_2000_2009",#N/A,FALSE,"ProdAssump"}</definedName>
    <definedName name="wrn.ProdAssump3_2000_2009." hidden="1">{"ProdAssump3_2000_2009",#N/A,FALSE,"ProdAssump"}</definedName>
    <definedName name="wrn.ProdAssump4_2010_2019." localSheetId="3" hidden="1">{"ProdAssump4_2010_2019",#N/A,FALSE,"ProdAssump"}</definedName>
    <definedName name="wrn.ProdAssump4_2010_2019." localSheetId="4" hidden="1">{"ProdAssump4_2010_2019",#N/A,FALSE,"ProdAssump"}</definedName>
    <definedName name="wrn.ProdAssump4_2010_2019." hidden="1">{"ProdAssump4_2010_2019",#N/A,FALSE,"ProdAssump"}</definedName>
    <definedName name="wrn.ProdAssump5_2000_2009." localSheetId="3" hidden="1">{"ProdAssump5_2000_2009",#N/A,FALSE,"ProdAssump"}</definedName>
    <definedName name="wrn.ProdAssump5_2000_2009." localSheetId="4" hidden="1">{"ProdAssump5_2000_2009",#N/A,FALSE,"ProdAssump"}</definedName>
    <definedName name="wrn.ProdAssump5_2000_2009." hidden="1">{"ProdAssump5_2000_2009",#N/A,FALSE,"ProdAssump"}</definedName>
    <definedName name="wrn.ProdAssump6_2010_2019." localSheetId="3" hidden="1">{"ProdAssump6_2010_2019",#N/A,FALSE,"ProdAssump"}</definedName>
    <definedName name="wrn.ProdAssump6_2010_2019." localSheetId="4" hidden="1">{"ProdAssump6_2010_2019",#N/A,FALSE,"ProdAssump"}</definedName>
    <definedName name="wrn.ProdAssump6_2010_2019." hidden="1">{"ProdAssump6_2010_2019",#N/A,FALSE,"ProdAssump"}</definedName>
    <definedName name="wrn.ProdAssump7_2000_2009." localSheetId="3" hidden="1">{"ProdAssump7_2000_2009",#N/A,FALSE,"ProdAssump"}</definedName>
    <definedName name="wrn.ProdAssump7_2000_2009." localSheetId="4" hidden="1">{"ProdAssump7_2000_2009",#N/A,FALSE,"ProdAssump"}</definedName>
    <definedName name="wrn.ProdAssump7_2000_2009." hidden="1">{"ProdAssump7_2000_2009",#N/A,FALSE,"ProdAssump"}</definedName>
    <definedName name="wrn.ProdAssump8_2010_2019." localSheetId="3" hidden="1">{"ProdAssump8_2010_2019",#N/A,FALSE,"ProdAssump"}</definedName>
    <definedName name="wrn.ProdAssump8_2010_2019." localSheetId="4" hidden="1">{"ProdAssump8_2010_2019",#N/A,FALSE,"ProdAssump"}</definedName>
    <definedName name="wrn.ProdAssump8_2010_2019." hidden="1">{"ProdAssump8_2010_2019",#N/A,FALSE,"ProdAssump"}</definedName>
    <definedName name="wrn.ProdAssump9_2009_2009." localSheetId="3" hidden="1">{"ProdAssump9_2000_2009",#N/A,FALSE,"ProdAssump"}</definedName>
    <definedName name="wrn.ProdAssump9_2009_2009." localSheetId="4" hidden="1">{"ProdAssump9_2000_2009",#N/A,FALSE,"ProdAssump"}</definedName>
    <definedName name="wrn.ProdAssump9_2009_2009." hidden="1">{"ProdAssump9_2000_2009",#N/A,FALSE,"ProdAssump"}</definedName>
    <definedName name="wrn.ProdAssumpTotal2000_2009." localSheetId="3" hidden="1">{"ProdAssumpTotal1",#N/A,FALSE,"ProdAssump"}</definedName>
    <definedName name="wrn.ProdAssumpTotal2000_2009." localSheetId="4" hidden="1">{"ProdAssumpTotal1",#N/A,FALSE,"ProdAssump"}</definedName>
    <definedName name="wrn.ProdAssumpTotal2000_2009." hidden="1">{"ProdAssumpTotal1",#N/A,FALSE,"ProdAssump"}</definedName>
    <definedName name="wrn.ProdAssumpTotal2010_2019." localSheetId="3" hidden="1">{"ProdAssumpTotal2",#N/A,FALSE,"ProdAssump"}</definedName>
    <definedName name="wrn.ProdAssumpTotal2010_2019." localSheetId="4" hidden="1">{"ProdAssumpTotal2",#N/A,FALSE,"ProdAssump"}</definedName>
    <definedName name="wrn.ProdAssumpTotal2010_2019." hidden="1">{"ProdAssumpTotal2",#N/A,FALSE,"ProdAssump"}</definedName>
    <definedName name="wrn.ProdQuantities1_2000_2009." localSheetId="3" hidden="1">{"ProdQuantities1_2000_2009",#N/A,FALSE,"ProdQuantities"}</definedName>
    <definedName name="wrn.ProdQuantities1_2000_2009." localSheetId="4" hidden="1">{"ProdQuantities1_2000_2009",#N/A,FALSE,"ProdQuantities"}</definedName>
    <definedName name="wrn.ProdQuantities1_2000_2009." hidden="1">{"ProdQuantities1_2000_2009",#N/A,FALSE,"ProdQuantities"}</definedName>
    <definedName name="wrn.ProdQuantities10_2010_2019." localSheetId="3" hidden="1">{"ProdQuantities10_2010_2019",#N/A,FALSE,"ProdQuantities"}</definedName>
    <definedName name="wrn.ProdQuantities10_2010_2019." localSheetId="4" hidden="1">{"ProdQuantities10_2010_2019",#N/A,FALSE,"ProdQuantities"}</definedName>
    <definedName name="wrn.ProdQuantities10_2010_2019." hidden="1">{"ProdQuantities10_2010_2019",#N/A,FALSE,"ProdQuantities"}</definedName>
    <definedName name="wrn.ProdQuantities11_2000_2009." localSheetId="3" hidden="1">{"ProdQuantities11_2000_2009",#N/A,FALSE,"ProdQuantities"}</definedName>
    <definedName name="wrn.ProdQuantities11_2000_2009." localSheetId="4" hidden="1">{"ProdQuantities11_2000_2009",#N/A,FALSE,"ProdQuantities"}</definedName>
    <definedName name="wrn.ProdQuantities11_2000_2009." hidden="1">{"ProdQuantities11_2000_2009",#N/A,FALSE,"ProdQuantities"}</definedName>
    <definedName name="wrn.ProdQuantities12_2010_2019." localSheetId="3" hidden="1">{"ProdQuantities12_2010_2019",#N/A,FALSE,"ProdQuantities"}</definedName>
    <definedName name="wrn.ProdQuantities12_2010_2019." localSheetId="4" hidden="1">{"ProdQuantities12_2010_2019",#N/A,FALSE,"ProdQuantities"}</definedName>
    <definedName name="wrn.ProdQuantities12_2010_2019." hidden="1">{"ProdQuantities12_2010_2019",#N/A,FALSE,"ProdQuantities"}</definedName>
    <definedName name="wrn.ProdQuantities2_2010_2019." localSheetId="3" hidden="1">{"ProdQuantities2_2010_2019",#N/A,FALSE,"ProdQuantities"}</definedName>
    <definedName name="wrn.ProdQuantities2_2010_2019." localSheetId="4" hidden="1">{"ProdQuantities2_2010_2019",#N/A,FALSE,"ProdQuantities"}</definedName>
    <definedName name="wrn.ProdQuantities2_2010_2019." hidden="1">{"ProdQuantities2_2010_2019",#N/A,FALSE,"ProdQuantities"}</definedName>
    <definedName name="wrn.ProdQuantities3_2000_2009." localSheetId="3" hidden="1">{"ProdQuantities3_2000_2009",#N/A,FALSE,"ProdQuantities"}</definedName>
    <definedName name="wrn.ProdQuantities3_2000_2009." localSheetId="4" hidden="1">{"ProdQuantities3_2000_2009",#N/A,FALSE,"ProdQuantities"}</definedName>
    <definedName name="wrn.ProdQuantities3_2000_2009." hidden="1">{"ProdQuantities3_2000_2009",#N/A,FALSE,"ProdQuantities"}</definedName>
    <definedName name="wrn.ProdQuantities5_2000_2009." localSheetId="3" hidden="1">{"ProdQuantities5_2000_2009",#N/A,FALSE,"ProdQuantities"}</definedName>
    <definedName name="wrn.ProdQuantities5_2000_2009." localSheetId="4" hidden="1">{"ProdQuantities5_2000_2009",#N/A,FALSE,"ProdQuantities"}</definedName>
    <definedName name="wrn.ProdQuantities5_2000_2009." hidden="1">{"ProdQuantities5_2000_2009",#N/A,FALSE,"ProdQuantities"}</definedName>
    <definedName name="wrn.ProdQuantities6_2000_2009." localSheetId="3" hidden="1">{"ProdQuantities6_2010_2019",#N/A,FALSE,"ProdQuantities"}</definedName>
    <definedName name="wrn.ProdQuantities6_2000_2009." localSheetId="4" hidden="1">{"ProdQuantities6_2010_2019",#N/A,FALSE,"ProdQuantities"}</definedName>
    <definedName name="wrn.ProdQuantities6_2000_2009." hidden="1">{"ProdQuantities6_2010_2019",#N/A,FALSE,"ProdQuantities"}</definedName>
    <definedName name="wrn.ProdQuantities7_2000_2009." localSheetId="3" hidden="1">{"ProdQuantities7_2000_2009",#N/A,FALSE,"ProdQuantities"}</definedName>
    <definedName name="wrn.ProdQuantities7_2000_2009." localSheetId="4" hidden="1">{"ProdQuantities7_2000_2009",#N/A,FALSE,"ProdQuantities"}</definedName>
    <definedName name="wrn.ProdQuantities7_2000_2009." hidden="1">{"ProdQuantities7_2000_2009",#N/A,FALSE,"ProdQuantities"}</definedName>
    <definedName name="wrn.ProdQuantities8_2010_2019." localSheetId="3" hidden="1">{"ProdQuantities8_2010_2019",#N/A,FALSE,"ProdQuantities"}</definedName>
    <definedName name="wrn.ProdQuantities8_2010_2019." localSheetId="4" hidden="1">{"ProdQuantities8_2010_2019",#N/A,FALSE,"ProdQuantities"}</definedName>
    <definedName name="wrn.ProdQuantities8_2010_2019." hidden="1">{"ProdQuantities8_2010_2019",#N/A,FALSE,"ProdQuantities"}</definedName>
    <definedName name="wrn.ProdQuantities9_2000_2009." localSheetId="3" hidden="1">{"ProdQuantities9_2000_2009",#N/A,FALSE,"ProdQuantities"}</definedName>
    <definedName name="wrn.ProdQuantities9_2000_2009." localSheetId="4" hidden="1">{"ProdQuantities9_2000_2009",#N/A,FALSE,"ProdQuantities"}</definedName>
    <definedName name="wrn.ProdQuantities9_2000_2009." hidden="1">{"ProdQuantities9_2000_2009",#N/A,FALSE,"ProdQuantities"}</definedName>
    <definedName name="wrn.ProdQuantitiesTotal2000_2009." localSheetId="3" hidden="1">{"ProdQuantitiesTotal2000_2009",#N/A,FALSE,"ProdQuantities"}</definedName>
    <definedName name="wrn.ProdQuantitiesTotal2000_2009." localSheetId="4" hidden="1">{"ProdQuantitiesTotal2000_2009",#N/A,FALSE,"ProdQuantities"}</definedName>
    <definedName name="wrn.ProdQuantitiesTotal2000_2009." hidden="1">{"ProdQuantitiesTotal2000_2009",#N/A,FALSE,"ProdQuantities"}</definedName>
    <definedName name="wrn.ProdQuantitiesTotal2010_2019." localSheetId="3" hidden="1">{"ProdQuantitiesTotal2010_2019",#N/A,FALSE,"ProdQuantities"}</definedName>
    <definedName name="wrn.ProdQuantitiesTotal2010_2019." localSheetId="4" hidden="1">{"ProdQuantitiesTotal2010_2019",#N/A,FALSE,"ProdQuantities"}</definedName>
    <definedName name="wrn.ProdQuantitiesTotal2010_2019." hidden="1">{"ProdQuantitiesTotal2010_2019",#N/A,FALSE,"ProdQuantities"}</definedName>
    <definedName name="wrn.report." localSheetId="3" hidden="1">{#N/A,#N/A,FALSE,"Front Sheet";#N/A,#N/A,FALSE,"Profit and Loss";#N/A,#N/A,FALSE,"Balance Sheet";#N/A,#N/A,FALSE,"Cashflow";#N/A,#N/A,FALSE,"Debt and Cred";#N/A,#N/A,FALSE,"Debt Statement";#N/A,#N/A,FALSE,"Tax Computation"}</definedName>
    <definedName name="wrn.report." localSheetId="4" hidden="1">{#N/A,#N/A,FALSE,"Front Sheet";#N/A,#N/A,FALSE,"Profit and Loss";#N/A,#N/A,FALSE,"Balance Sheet";#N/A,#N/A,FALSE,"Cashflow";#N/A,#N/A,FALSE,"Debt and Cred";#N/A,#N/A,FALSE,"Debt Statement";#N/A,#N/A,FALSE,"Tax Computation"}</definedName>
    <definedName name="wrn.report." hidden="1">{#N/A,#N/A,FALSE,"Front Sheet";#N/A,#N/A,FALSE,"Profit and Loss";#N/A,#N/A,FALSE,"Balance Sheet";#N/A,#N/A,FALSE,"Cashflow";#N/A,#N/A,FALSE,"Debt and Cred";#N/A,#N/A,FALSE,"Debt Statement";#N/A,#N/A,FALSE,"Tax Computation"}</definedName>
    <definedName name="wrn.Short._.Form._.Print._.Out." localSheetId="3" hidden="1">{#N/A,#N/A,FALSE,"General Assumptions";#N/A,#N/A,FALSE,"Accounts";#N/A,#N/A,FALSE,"OperatingAssumptions";#N/A,#N/A,FALSE,"Cashflow";#N/A,#N/A,FALSE,"Debt";#N/A,#N/A,FALSE,"Ops Summary";#N/A,#N/A,FALSE,"Summary"}</definedName>
    <definedName name="wrn.Short._.Form._.Print._.Out." localSheetId="4" hidden="1">{#N/A,#N/A,FALSE,"General Assumptions";#N/A,#N/A,FALSE,"Accounts";#N/A,#N/A,FALSE,"OperatingAssumptions";#N/A,#N/A,FALSE,"Cashflow";#N/A,#N/A,FALSE,"Debt";#N/A,#N/A,FALSE,"Ops Summary";#N/A,#N/A,FALSE,"Summary"}</definedName>
    <definedName name="wrn.Short._.Form._.Print._.Out." hidden="1">{#N/A,#N/A,FALSE,"General Assumptions";#N/A,#N/A,FALSE,"Accounts";#N/A,#N/A,FALSE,"OperatingAssumptions";#N/A,#N/A,FALSE,"Cashflow";#N/A,#N/A,FALSE,"Debt";#N/A,#N/A,FALSE,"Ops Summary";#N/A,#N/A,FALSE,"Summary"}</definedName>
    <definedName name="wrn.Shut_Down." localSheetId="3" hidden="1">{#N/A,#N/A,FALSE,"Shut-down"}</definedName>
    <definedName name="wrn.Shut_Down." localSheetId="4" hidden="1">{#N/A,#N/A,FALSE,"Shut-down"}</definedName>
    <definedName name="wrn.Shut_Down." hidden="1">{#N/A,#N/A,FALSE,"Shut-down"}</definedName>
    <definedName name="wrn.SKSCS1." localSheetId="3" hidden="1">{#N/A,#N/A,FALSE,"Antony Financials";#N/A,#N/A,FALSE,"Cowboy Financials";#N/A,#N/A,FALSE,"Combined";#N/A,#N/A,FALSE,"Valuematrix";#N/A,#N/A,FALSE,"DCFAntony";#N/A,#N/A,FALSE,"DCFCowboy";#N/A,#N/A,FALSE,"DCFCombined"}</definedName>
    <definedName name="wrn.SKSCS1." localSheetId="4" hidden="1">{#N/A,#N/A,FALSE,"Antony Financials";#N/A,#N/A,FALSE,"Cowboy Financials";#N/A,#N/A,FALSE,"Combined";#N/A,#N/A,FALSE,"Valuematrix";#N/A,#N/A,FALSE,"DCFAntony";#N/A,#N/A,FALSE,"DCFCowboy";#N/A,#N/A,FALSE,"DCFCombined"}</definedName>
    <definedName name="wrn.SKSCS1." hidden="1">{#N/A,#N/A,FALSE,"Antony Financials";#N/A,#N/A,FALSE,"Cowboy Financials";#N/A,#N/A,FALSE,"Combined";#N/A,#N/A,FALSE,"Valuematrix";#N/A,#N/A,FALSE,"DCFAntony";#N/A,#N/A,FALSE,"DCFCowboy";#N/A,#N/A,FALSE,"DCFCombined"}</definedName>
    <definedName name="wrn.Staffing." localSheetId="3" hidden="1">{#N/A,#N/A,FALSE,"Assessment";#N/A,#N/A,FALSE,"Staffing";#N/A,#N/A,FALSE,"Hires";#N/A,#N/A,FALSE,"Assumptions"}</definedName>
    <definedName name="wrn.Staffing." localSheetId="4" hidden="1">{#N/A,#N/A,FALSE,"Assessment";#N/A,#N/A,FALSE,"Staffing";#N/A,#N/A,FALSE,"Hires";#N/A,#N/A,FALSE,"Assumptions"}</definedName>
    <definedName name="wrn.Staffing." hidden="1">{#N/A,#N/A,FALSE,"Assessment";#N/A,#N/A,FALSE,"Staffing";#N/A,#N/A,FALSE,"Hires";#N/A,#N/A,FALSE,"Assumptions"}</definedName>
    <definedName name="wrn.Staffing1" localSheetId="3" hidden="1">{#N/A,#N/A,FALSE,"Assessment";#N/A,#N/A,FALSE,"Staffing";#N/A,#N/A,FALSE,"Hires";#N/A,#N/A,FALSE,"Assumptions"}</definedName>
    <definedName name="wrn.Staffing1" localSheetId="4" hidden="1">{#N/A,#N/A,FALSE,"Assessment";#N/A,#N/A,FALSE,"Staffing";#N/A,#N/A,FALSE,"Hires";#N/A,#N/A,FALSE,"Assumptions"}</definedName>
    <definedName name="wrn.Staffing1" hidden="1">{#N/A,#N/A,FALSE,"Assessment";#N/A,#N/A,FALSE,"Staffing";#N/A,#N/A,FALSE,"Hires";#N/A,#N/A,FALSE,"Assumptions"}</definedName>
    <definedName name="wrn.Summary." localSheetId="3" hidden="1">{"Summary",#N/A,FALSE,"Summary"}</definedName>
    <definedName name="wrn.Summary." localSheetId="4" hidden="1">{"Summary",#N/A,FALSE,"Summary"}</definedName>
    <definedName name="wrn.Summary." hidden="1">{"Summary",#N/A,FALSE,"Summary"}</definedName>
    <definedName name="wrn.SummaryPgs." localSheetId="3" hidden="1">{#N/A,#N/A,FALSE,"CreditStat";#N/A,#N/A,FALSE,"SPbrkup";#N/A,#N/A,FALSE,"MerSPsyn";#N/A,#N/A,FALSE,"MerSPwKCsyn";#N/A,#N/A,FALSE,"MerSPwKCsyn (2)";#N/A,#N/A,FALSE,"CreditStat (2)"}</definedName>
    <definedName name="wrn.SummaryPgs." localSheetId="4" hidden="1">{#N/A,#N/A,FALSE,"CreditStat";#N/A,#N/A,FALSE,"SPbrkup";#N/A,#N/A,FALSE,"MerSPsyn";#N/A,#N/A,FALSE,"MerSPwKCsyn";#N/A,#N/A,FALSE,"MerSPwKCsyn (2)";#N/A,#N/A,FALSE,"CreditStat (2)"}</definedName>
    <definedName name="wrn.SummaryPgs." hidden="1">{#N/A,#N/A,FALSE,"CreditStat";#N/A,#N/A,FALSE,"SPbrkup";#N/A,#N/A,FALSE,"MerSPsyn";#N/A,#N/A,FALSE,"MerSPwKCsyn";#N/A,#N/A,FALSE,"MerSPwKCsyn (2)";#N/A,#N/A,FALSE,"CreditStat (2)"}</definedName>
    <definedName name="wrn.Tariff._.Analysis." localSheetId="3" hidden="1">{"Tarifica91",#N/A,FALSE,"Tariffs";"Tarifica92",#N/A,FALSE,"Tariffs";"Tarifica93",#N/A,FALSE,"Tariffs";"Tarifica94",#N/A,FALSE,"Tariffs";"Tarifica95",#N/A,FALSE,"Tariffs";"Tarifica96",#N/A,FALSE,"Tariffs"}</definedName>
    <definedName name="wrn.Tariff._.Analysis." localSheetId="4" hidden="1">{"Tarifica91",#N/A,FALSE,"Tariffs";"Tarifica92",#N/A,FALSE,"Tariffs";"Tarifica93",#N/A,FALSE,"Tariffs";"Tarifica94",#N/A,FALSE,"Tariffs";"Tarifica95",#N/A,FALSE,"Tariffs";"Tarifica96",#N/A,FALSE,"Tariffs"}</definedName>
    <definedName name="wrn.Tariff._.Analysis." hidden="1">{"Tarifica91",#N/A,FALSE,"Tariffs";"Tarifica92",#N/A,FALSE,"Tariffs";"Tarifica93",#N/A,FALSE,"Tariffs";"Tarifica94",#N/A,FALSE,"Tariffs";"Tarifica95",#N/A,FALSE,"Tariffs";"Tarifica96",#N/A,FALSE,"Tariffs"}</definedName>
    <definedName name="wrn.Tariff._.Comaprison." localSheetId="3" hidden="1">{"Tariff Comparison",#N/A,FALSE,"Benchmarking";"Tariff Comparison 2",#N/A,FALSE,"Benchmarking";"Tariff Comparison 3",#N/A,FALSE,"Benchmarking"}</definedName>
    <definedName name="wrn.Tariff._.Comaprison." localSheetId="4" hidden="1">{"Tariff Comparison",#N/A,FALSE,"Benchmarking";"Tariff Comparison 2",#N/A,FALSE,"Benchmarking";"Tariff Comparison 3",#N/A,FALSE,"Benchmarking"}</definedName>
    <definedName name="wrn.Tariff._.Comaprison." hidden="1">{"Tariff Comparison",#N/A,FALSE,"Benchmarking";"Tariff Comparison 2",#N/A,FALSE,"Benchmarking";"Tariff Comparison 3",#N/A,FALSE,"Benchmarking"}</definedName>
    <definedName name="wrn.Temp." localSheetId="3" hidden="1">{"Side 1",#N/A,FALSE,"Hovedark";"Valuation",#N/A,FALSE,"Valuation";"Side 2",#N/A,FALSE,"Hovedark";"Cash Flow",#N/A,FALSE,"Hovedark";"Bidrag",#N/A,FALSE,"Bidrag"}</definedName>
    <definedName name="wrn.Temp." localSheetId="4" hidden="1">{"Side 1",#N/A,FALSE,"Hovedark";"Valuation",#N/A,FALSE,"Valuation";"Side 2",#N/A,FALSE,"Hovedark";"Cash Flow",#N/A,FALSE,"Hovedark";"Bidrag",#N/A,FALSE,"Bidrag"}</definedName>
    <definedName name="wrn.Temp." hidden="1">{"Side 1",#N/A,FALSE,"Hovedark";"Valuation",#N/A,FALSE,"Valuation";"Side 2",#N/A,FALSE,"Hovedark";"Cash Flow",#N/A,FALSE,"Hovedark";"Bidrag",#N/A,FALSE,"Bidrag"}</definedName>
    <definedName name="wrn.test." localSheetId="3" hidden="1">{"test2",#N/A,TRUE,"Prices"}</definedName>
    <definedName name="wrn.test." localSheetId="4" hidden="1">{"test2",#N/A,TRUE,"Prices"}</definedName>
    <definedName name="wrn.test." hidden="1">{"test2",#N/A,TRUE,"Prices"}</definedName>
    <definedName name="wrn.Total." localSheetId="3" hidden="1">{"BS total PS",#N/A,FALSE,"BUDGET";"PL Total PS",#N/A,FALSE,"BUDGET";"BS Summit",#N/A,FALSE,"BUDGET";"PL Summit",#N/A,FALSE,"BUDGET";"BS PS-2",#N/A,FALSE,"BUDGET";"PL PS -2",#N/A,FALSE,"BUDGET";"BS elims",#N/A,FALSE,"BUDGET";"PL Elims",#N/A,FALSE,"BUDGET"}</definedName>
    <definedName name="wrn.Total." localSheetId="4" hidden="1">{"BS total PS",#N/A,FALSE,"BUDGET";"PL Total PS",#N/A,FALSE,"BUDGET";"BS Summit",#N/A,FALSE,"BUDGET";"PL Summit",#N/A,FALSE,"BUDGET";"BS PS-2",#N/A,FALSE,"BUDGET";"PL PS -2",#N/A,FALSE,"BUDGET";"BS elims",#N/A,FALSE,"BUDGET";"PL Elims",#N/A,FALSE,"BUDGET"}</definedName>
    <definedName name="wrn.Total." hidden="1">{"BS total PS",#N/A,FALSE,"BUDGET";"PL Total PS",#N/A,FALSE,"BUDGET";"BS Summit",#N/A,FALSE,"BUDGET";"PL Summit",#N/A,FALSE,"BUDGET";"BS PS-2",#N/A,FALSE,"BUDGET";"PL PS -2",#N/A,FALSE,"BUDGET";"BS elims",#N/A,FALSE,"BUDGET";"PL Elims",#N/A,FALSE,"BUDGET"}</definedName>
    <definedName name="wrn.Total._.Informes." localSheetId="3" hidden="1">{#N/A,#N/A,FALSE,"CA";#N/A,#N/A,FALSE,"CN";#N/A,#N/A,FALSE,"Inv";#N/A,#N/A,FALSE,"Inv Acc";"Miguel_balance",#N/A,FALSE,"Bal";#N/A,#N/A,FALSE,"Plantilla";#N/A,#N/A,FALSE,"CA (2)";#N/A,#N/A,FALSE,"CN (2)"}</definedName>
    <definedName name="wrn.Total._.Informes." localSheetId="4" hidden="1">{#N/A,#N/A,FALSE,"CA";#N/A,#N/A,FALSE,"CN";#N/A,#N/A,FALSE,"Inv";#N/A,#N/A,FALSE,"Inv Acc";"Miguel_balance",#N/A,FALSE,"Bal";#N/A,#N/A,FALSE,"Plantilla";#N/A,#N/A,FALSE,"CA (2)";#N/A,#N/A,FALSE,"CN (2)"}</definedName>
    <definedName name="wrn.Total._.Informes." hidden="1">{#N/A,#N/A,FALSE,"CA";#N/A,#N/A,FALSE,"CN";#N/A,#N/A,FALSE,"Inv";#N/A,#N/A,FALSE,"Inv Acc";"Miguel_balance",#N/A,FALSE,"Bal";#N/A,#N/A,FALSE,"Plantilla";#N/A,#N/A,FALSE,"CA (2)";#N/A,#N/A,FALSE,"CN (2)"}</definedName>
    <definedName name="wrn.Total._.PS." localSheetId="3" hidden="1">{"BS Total PS",#N/A,FALSE,"BUDGET";"PL total PS",#N/A,FALSE,"BUDGET";"BS CPS Ark",#N/A,FALSE,"BUDGET";"PL CPS Ark",#N/A,FALSE,"BUDGET";"CPS G&amp;A",#N/A,FALSE,"BUDGET";"PL CPS G&amp;A",#N/A,FALSE,"BUDGET";"CPS elims",#N/A,FALSE,"BUDGET";"PL CPS Elims",#N/A,FALSE,"BUDGET"}</definedName>
    <definedName name="wrn.Total._.PS." localSheetId="4" hidden="1">{"BS Total PS",#N/A,FALSE,"BUDGET";"PL total PS",#N/A,FALSE,"BUDGET";"BS CPS Ark",#N/A,FALSE,"BUDGET";"PL CPS Ark",#N/A,FALSE,"BUDGET";"CPS G&amp;A",#N/A,FALSE,"BUDGET";"PL CPS G&amp;A",#N/A,FALSE,"BUDGET";"CPS elims",#N/A,FALSE,"BUDGET";"PL CPS Elims",#N/A,FALSE,"BUDGET"}</definedName>
    <definedName name="wrn.Total._.PS." hidden="1">{"BS Total PS",#N/A,FALSE,"BUDGET";"PL total PS",#N/A,FALSE,"BUDGET";"BS CPS Ark",#N/A,FALSE,"BUDGET";"PL CPS Ark",#N/A,FALSE,"BUDGET";"CPS G&amp;A",#N/A,FALSE,"BUDGET";"PL CPS G&amp;A",#N/A,FALSE,"BUDGET";"CPS elims",#N/A,FALSE,"BUDGET";"PL CPS Elims",#N/A,FALSE,"BUDGET"}</definedName>
    <definedName name="wrn.Tweety." localSheetId="3" hidden="1">{#N/A,#N/A,FALSE,"A&amp;E";#N/A,#N/A,FALSE,"HighTop";#N/A,#N/A,FALSE,"JG";#N/A,#N/A,FALSE,"RI";#N/A,#N/A,FALSE,"woHT";#N/A,#N/A,FALSE,"woHT&amp;JG"}</definedName>
    <definedName name="wrn.Tweety." localSheetId="4" hidden="1">{#N/A,#N/A,FALSE,"A&amp;E";#N/A,#N/A,FALSE,"HighTop";#N/A,#N/A,FALSE,"JG";#N/A,#N/A,FALSE,"RI";#N/A,#N/A,FALSE,"woHT";#N/A,#N/A,FALSE,"woHT&amp;JG"}</definedName>
    <definedName name="wrn.Tweety." hidden="1">{#N/A,#N/A,FALSE,"A&amp;E";#N/A,#N/A,FALSE,"HighTop";#N/A,#N/A,FALSE,"JG";#N/A,#N/A,FALSE,"RI";#N/A,#N/A,FALSE,"woHT";#N/A,#N/A,FALSE,"woHT&amp;JG"}</definedName>
    <definedName name="wrn.USW." localSheetId="3" hidden="1">{"IS",#N/A,FALSE,"IS";"RPTIS",#N/A,FALSE,"RPTIS";"STATS",#N/A,FALSE,"STATS";"BS",#N/A,FALSE,"BS"}</definedName>
    <definedName name="wrn.USW." localSheetId="4" hidden="1">{"IS",#N/A,FALSE,"IS";"RPTIS",#N/A,FALSE,"RPTIS";"STATS",#N/A,FALSE,"STATS";"BS",#N/A,FALSE,"BS"}</definedName>
    <definedName name="wrn.USW." hidden="1">{"IS",#N/A,FALSE,"IS";"RPTIS",#N/A,FALSE,"RPTIS";"STATS",#N/A,FALSE,"STATS";"BS",#N/A,FALSE,"BS"}</definedName>
    <definedName name="wrn.WorkingCapGermanGAAP2000_2009." localSheetId="3" hidden="1">{"WCGGAAP1",#N/A,FALSE,"P&amp;L G GAAP"}</definedName>
    <definedName name="wrn.WorkingCapGermanGAAP2000_2009." localSheetId="4" hidden="1">{"WCGGAAP1",#N/A,FALSE,"P&amp;L G GAAP"}</definedName>
    <definedName name="wrn.WorkingCapGermanGAAP2000_2009." hidden="1">{"WCGGAAP1",#N/A,FALSE,"P&amp;L G GAAP"}</definedName>
    <definedName name="wrn.WorkingCapGermanGAAP2010_2019." localSheetId="3" hidden="1">{"WCGGAAP2",#N/A,FALSE,"P&amp;L G GAAP"}</definedName>
    <definedName name="wrn.WorkingCapGermanGAAP2010_2019." localSheetId="4" hidden="1">{"WCGGAAP2",#N/A,FALSE,"P&amp;L G GAAP"}</definedName>
    <definedName name="wrn.WorkingCapGermanGAAP2010_2019." hidden="1">{"WCGGAAP2",#N/A,FALSE,"P&amp;L G GAAP"}</definedName>
    <definedName name="wrn.WorkingCapUSGAAP2000_2009." localSheetId="3" hidden="1">{"WCUSGAAP1",#N/A,FALSE,"P&amp;L US GAAP"}</definedName>
    <definedName name="wrn.WorkingCapUSGAAP2000_2009." localSheetId="4" hidden="1">{"WCUSGAAP1",#N/A,FALSE,"P&amp;L US GAAP"}</definedName>
    <definedName name="wrn.WorkingCapUSGAAP2000_2009." hidden="1">{"WCUSGAAP1",#N/A,FALSE,"P&amp;L US GAAP"}</definedName>
    <definedName name="wrn.WorkingCapUSGAAP2010_2019." localSheetId="3" hidden="1">{"WCUSGAAP2",#N/A,FALSE,"P&amp;L US GAAP"}</definedName>
    <definedName name="wrn.WorkingCapUSGAAP2010_2019." localSheetId="4" hidden="1">{"WCUSGAAP2",#N/A,FALSE,"P&amp;L US GAAP"}</definedName>
    <definedName name="wrn.WorkingCapUSGAAP2010_2019." hidden="1">{"WCUSGAAP2",#N/A,FALSE,"P&amp;L US GAAP"}</definedName>
    <definedName name="wrn.WSTS._.Trade._.Statistics." localSheetId="3" hidden="1">{#N/A,#N/A,FALSE,"Table of Contents";#N/A,#N/A,FALSE,"Overview";#N/A,#N/A,FALSE,"Data"}</definedName>
    <definedName name="wrn.WSTS._.Trade._.Statistics." localSheetId="4" hidden="1">{#N/A,#N/A,FALSE,"Table of Contents";#N/A,#N/A,FALSE,"Overview";#N/A,#N/A,FALSE,"Data"}</definedName>
    <definedName name="wrn.WSTS._.Trade._.Statistics." hidden="1">{#N/A,#N/A,FALSE,"Table of Contents";#N/A,#N/A,FALSE,"Overview";#N/A,#N/A,FALSE,"Data"}</definedName>
    <definedName name="wrn.ylds." localSheetId="3" hidden="1">{#N/A,#N/A,FALSE,"F-YLDS";#N/A,#N/A,FALSE,"ASP";#N/A,#N/A,FALSE,"FRPRD"}</definedName>
    <definedName name="wrn.ylds." localSheetId="4" hidden="1">{#N/A,#N/A,FALSE,"F-YLDS";#N/A,#N/A,FALSE,"ASP";#N/A,#N/A,FALSE,"FRPRD"}</definedName>
    <definedName name="wrn.ylds." hidden="1">{#N/A,#N/A,FALSE,"F-YLDS";#N/A,#N/A,FALSE,"ASP";#N/A,#N/A,FALSE,"FRPRD"}</definedName>
    <definedName name="wrn2.All_Excl_depr." localSheetId="3"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2.All_Excl_depr." localSheetId="4"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rn2.All_Excl_depr." hidden="1">{"Front_Page",#N/A,TRUE,"Front Page";#N/A,#N/A,TRUE,"Summary";#N/A,#N/A,TRUE,"GenAssump";#N/A,#N/A,TRUE,"Shut-down";"ProdAssump1_2000_2009",#N/A,TRUE,"ProdAssump";"ProdAssump2_2010_2019",#N/A,TRUE,"ProdAssump";"ProdAssump3_2000_2009",#N/A,TRUE,"ProdAssump";"ProdAssump4_2010_2019",#N/A,TRUE,"ProdAssump";"ProdAssump5_2000_2009",#N/A,TRUE,"ProdAssump";"ProdAssump6_2010_2019",#N/A,TRUE,"ProdAssump";"ProdAssump7_2000_2009",#N/A,TRUE,"ProdAssump";"ProdAssump8_2010_2019",#N/A,TRUE,"ProdAssump";"ProdAssump9_2000_2009",#N/A,TRUE,"ProdAssump";"ProdAssump10_2010_2019",#N/A,TRUE,"ProdAssump";"ProdAssump11_2000_2009",#N/A,TRUE,"ProdAssump";"ProdAssump12_2010_2019",#N/A,TRUE,"ProdAssump";"ProdAssump13_2000_2009",#N/A,TRUE,"ProdAssump";"ProdAssump14_2010_2019",#N/A,TRUE,"ProdAssump";"ProdAssump15_2000_2009",#N/A,TRUE,"ProdAssump";"ProdAssump16_2010_2019",#N/A,TRUE,"ProdAssump";"ProdAssumpTotal1",#N/A,TRUE,"ProdAssump";"ProdAssumpTotal2",#N/A,TRUE,"ProdAssump";"ProdQuantities1_2000_2009",#N/A,TRUE,"ProdAssump";"ProdQuantities2_2010_2019",#N/A,TRUE,"ProdAssump";"ProdQuantities3_2000_2009",#N/A,TRUE,"ProdAssump";"ProdQuantities4_2010_2019",#N/A,TRUE,"ProdAssump";"ProdQuantities5_2000_2009",#N/A,TRUE,"ProdAssump";"ProdQuantities6_2010_2019",#N/A,TRUE,"ProdAssump";"ProdQuantities7_2000_2009",#N/A,TRUE,"ProdAssump";"ProdQuantities8_2010_2019",#N/A,TRUE,"ProdAssump";"ProdQuantities9_2000_2009",#N/A,TRUE,"ProdAssump";"ProdQuantities10_2010_2019",#N/A,TRUE,"ProdAssump";"ProdQuantities11_2000_2009",#N/A,TRUE,"ProdAssump";"ProdQuantities12_2010_2019",#N/A,TRUE,"ProdAssump";"ProdQuantitiesTotal2000_2009",#N/A,TRUE,"ProdAssump";"ProdQuantitiesTotal2010_2019",#N/A,TRUE,"ProdAssump";"Capex1",#N/A,TRUE,"ProdAssump";"Capex2",#N/A,TRUE,"ProdAssump";"Capex3",#N/A,TRUE,"ProdAssump";"PLGGAAP1",#N/A,TRUE,"BS US GAAP";"PLGGAAP2",#N/A,TRUE,"BS US GAAP";"PLGGAAP3",#N/A,TRUE,"BS US GAAP";"PLGGAAP4",#N/A,TRUE,"BS US GAAP";"CFGGAAP1a",#N/A,TRUE,"BS US GAAP";"CFGGAAP2a",#N/A,TRUE,"BS US GAAP";"WCGGAAP1",#N/A,TRUE,"BS US GAAP";"WCGGAAP2",#N/A,TRUE,"BS US GAAP";"DebtGGAAP1",#N/A,TRUE,"BS US GAAP";"DebtGGAAP2",#N/A,TRUE,"BS US GAAP";"BSGGAAP1",#N/A,TRUE,"BS G GAAP";"BSGGAAP2",#N/A,TRUE,"BS G GAAP";"PLUSGAAP1",#N/A,TRUE,"P&amp;L US GAAP";"PLUSGAAP2",#N/A,TRUE,"P&amp;L US GAAP";"PLUSGAAP3",#N/A,TRUE,"P&amp;L US GAAP";"PLUSGAAP4",#N/A,TRUE,"P&amp;L US GAAP";"CFUSGAAP1a",#N/A,TRUE,"P&amp;L US GAAP";"CFUSGAAP2a",#N/A,TRUE,"P&amp;L US GAAP";"WCUSGAAP1",#N/A,TRUE,"P&amp;L US GAAP";"WCUSGAAP2",#N/A,TRUE,"P&amp;L US GAAP";"DebtUSGAAP1",#N/A,TRUE,"P&amp;L US GAAP";"DebtUSGAAP2",#N/A,TRUE,"P&amp;L US GAAP";"BSUSGAAP1",#N/A,TRUE,"P&amp;L US GAAP";"BSUSGAAP2",#N/A,TRUE,"P&amp;L US GAAP";"CFUSGAAP1",#N/A,TRUE,"CF US GAAP";"CFUSGAAP2",#N/A,TRUE,"CF US GAAP";"CFGGAAP1",#N/A,TRUE,"CF G GAAP";"CFGGAAP2",#N/A,TRUE,"CF G GAAP"}</definedName>
    <definedName name="ws" localSheetId="3" hidden="1">{#N/A,#N/A,FALSE,"F-YLDS";#N/A,#N/A,FALSE,"ASP";#N/A,#N/A,FALSE,"FRPRD"}</definedName>
    <definedName name="ws" localSheetId="4" hidden="1">{#N/A,#N/A,FALSE,"F-YLDS";#N/A,#N/A,FALSE,"ASP";#N/A,#N/A,FALSE,"FRPRD"}</definedName>
    <definedName name="ws" hidden="1">{#N/A,#N/A,FALSE,"F-YLDS";#N/A,#N/A,FALSE,"ASP";#N/A,#N/A,FALSE,"FRPRD"}</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3" hidden="1">{#N/A,#N/A,TRUE,"Allacciamenti 5 anni";#N/A,#N/A,TRUE,"Carico 5 anni";#N/A,#N/A,TRUE,"Qualità a) 5 anni";#N/A,#N/A,TRUE,"Qualità b) 5 anni";#N/A,#N/A,TRUE,"Impatto ambientale 5 anni";#N/A,#N/A,TRUE,"Adeg. tecnico 5 anni"}</definedName>
    <definedName name="www" localSheetId="4" hidden="1">{#N/A,#N/A,TRUE,"Allacciamenti 5 anni";#N/A,#N/A,TRUE,"Carico 5 anni";#N/A,#N/A,TRUE,"Qualità a) 5 anni";#N/A,#N/A,TRUE,"Qualità b) 5 anni";#N/A,#N/A,TRUE,"Impatto ambientale 5 anni";#N/A,#N/A,TRUE,"Adeg. tecnico 5 anni"}</definedName>
    <definedName name="www" hidden="1">{#N/A,#N/A,TRUE,"Allacciamenti 5 anni";#N/A,#N/A,TRUE,"Carico 5 anni";#N/A,#N/A,TRUE,"Qualità a) 5 anni";#N/A,#N/A,TRUE,"Qualità b) 5 anni";#N/A,#N/A,TRUE,"Impatto ambientale 5 anni";#N/A,#N/A,TRUE,"Adeg. tecnico 5 anni"}</definedName>
    <definedName name="wwwww" localSheetId="3" hidden="1">{#N/A,#N/A,TRUE,"Allacciamenti 5 anni";#N/A,#N/A,TRUE,"Carico 5 anni";#N/A,#N/A,TRUE,"Qualità a) 5 anni";#N/A,#N/A,TRUE,"Qualità b) 5 anni";#N/A,#N/A,TRUE,"Impatto ambientale 5 anni";#N/A,#N/A,TRUE,"Adeg. tecnico 5 anni"}</definedName>
    <definedName name="wwwww" localSheetId="4" hidden="1">{#N/A,#N/A,TRUE,"Allacciamenti 5 anni";#N/A,#N/A,TRUE,"Carico 5 anni";#N/A,#N/A,TRUE,"Qualità a) 5 anni";#N/A,#N/A,TRUE,"Qualità b) 5 anni";#N/A,#N/A,TRUE,"Impatto ambientale 5 anni";#N/A,#N/A,TRUE,"Adeg. tecnico 5 anni"}</definedName>
    <definedName name="wwwww" hidden="1">{#N/A,#N/A,TRUE,"Allacciamenti 5 anni";#N/A,#N/A,TRUE,"Carico 5 anni";#N/A,#N/A,TRUE,"Qualità a) 5 anni";#N/A,#N/A,TRUE,"Qualità b) 5 anni";#N/A,#N/A,TRUE,"Impatto ambientale 5 anni";#N/A,#N/A,TRUE,"Adeg. tecnico 5 anni"}</definedName>
    <definedName name="x" hidden="1">#REF!</definedName>
    <definedName name="xs" localSheetId="3" hidden="1">{#N/A,#N/A,FALSE,"F-YLDS";#N/A,#N/A,FALSE,"ASP";#N/A,#N/A,FALSE,"FRPRD"}</definedName>
    <definedName name="xs" localSheetId="4" hidden="1">{#N/A,#N/A,FALSE,"F-YLDS";#N/A,#N/A,FALSE,"ASP";#N/A,#N/A,FALSE,"FRPRD"}</definedName>
    <definedName name="xs" hidden="1">{#N/A,#N/A,FALSE,"F-YLDS";#N/A,#N/A,FALSE,"ASP";#N/A,#N/A,FALSE,"FRPRD"}</definedName>
    <definedName name="xxx" localSheetId="3" hidden="1">{"Area1",#N/A,TRUE,"Obiettivo";"Area2",#N/A,TRUE,"Dati per Direzione"}</definedName>
    <definedName name="xxx" localSheetId="4" hidden="1">{"Area1",#N/A,TRUE,"Obiettivo";"Area2",#N/A,TRUE,"Dati per Direzione"}</definedName>
    <definedName name="xxx" hidden="1">{"Area1",#N/A,TRUE,"Obiettivo";"Area2",#N/A,TRUE,"Dati per Direzione"}</definedName>
    <definedName name="y" localSheetId="3" hidden="1">{#N/A,#N/A,FALSE,"F-YLDS";#N/A,#N/A,FALSE,"ASP";#N/A,#N/A,FALSE,"FRPRD"}</definedName>
    <definedName name="y" localSheetId="4" hidden="1">{#N/A,#N/A,FALSE,"F-YLDS";#N/A,#N/A,FALSE,"ASP";#N/A,#N/A,FALSE,"FRPRD"}</definedName>
    <definedName name="y" hidden="1">{#N/A,#N/A,FALSE,"F-YLDS";#N/A,#N/A,FALSE,"ASP";#N/A,#N/A,FALSE,"FRPRD"}</definedName>
    <definedName name="yh" localSheetId="3" hidden="1">{#N/A,#N/A,FALSE,"FRPRD"}</definedName>
    <definedName name="yh" localSheetId="4" hidden="1">{#N/A,#N/A,FALSE,"FRPRD"}</definedName>
    <definedName name="yh" hidden="1">{#N/A,#N/A,FALSE,"FRPRD"}</definedName>
    <definedName name="yui" localSheetId="3" hidden="1">{#N/A,#N/A,FALSE,"CA";#N/A,#N/A,FALSE,"CN";#N/A,#N/A,FALSE,"Inv";#N/A,#N/A,FALSE,"Inv Acc";"Miguel_balance",#N/A,FALSE,"Bal";#N/A,#N/A,FALSE,"Plantilla";#N/A,#N/A,FALSE,"CA (2)";#N/A,#N/A,FALSE,"CN (2)"}</definedName>
    <definedName name="yui" localSheetId="4" hidden="1">{#N/A,#N/A,FALSE,"CA";#N/A,#N/A,FALSE,"CN";#N/A,#N/A,FALSE,"Inv";#N/A,#N/A,FALSE,"Inv Acc";"Miguel_balance",#N/A,FALSE,"Bal";#N/A,#N/A,FALSE,"Plantilla";#N/A,#N/A,FALSE,"CA (2)";#N/A,#N/A,FALSE,"CN (2)"}</definedName>
    <definedName name="yui" hidden="1">{#N/A,#N/A,FALSE,"CA";#N/A,#N/A,FALSE,"CN";#N/A,#N/A,FALSE,"Inv";#N/A,#N/A,FALSE,"Inv Acc";"Miguel_balance",#N/A,FALSE,"Bal";#N/A,#N/A,FALSE,"Plantilla";#N/A,#N/A,FALSE,"CA (2)";#N/A,#N/A,FALSE,"CN (2)"}</definedName>
    <definedName name="yyy" localSheetId="3" hidden="1">{#N/A,#N/A,TRUE,"Allacciamenti 5 anni";#N/A,#N/A,TRUE,"Carico 5 anni";#N/A,#N/A,TRUE,"Qualità a) 5 anni";#N/A,#N/A,TRUE,"Qualità b) 5 anni";#N/A,#N/A,TRUE,"Impatto ambientale 5 anni";#N/A,#N/A,TRUE,"Adeg. tecnico 5 anni"}</definedName>
    <definedName name="yyy" localSheetId="4" hidden="1">{#N/A,#N/A,TRUE,"Allacciamenti 5 anni";#N/A,#N/A,TRUE,"Carico 5 anni";#N/A,#N/A,TRUE,"Qualità a) 5 anni";#N/A,#N/A,TRUE,"Qualità b) 5 anni";#N/A,#N/A,TRUE,"Impatto ambientale 5 anni";#N/A,#N/A,TRUE,"Adeg. tecnico 5 anni"}</definedName>
    <definedName name="yyy" hidden="1">{#N/A,#N/A,TRUE,"Allacciamenti 5 anni";#N/A,#N/A,TRUE,"Carico 5 anni";#N/A,#N/A,TRUE,"Qualità a) 5 anni";#N/A,#N/A,TRUE,"Qualità b) 5 anni";#N/A,#N/A,TRUE,"Impatto ambientale 5 anni";#N/A,#N/A,TRUE,"Adeg. tecnico 5 anni"}</definedName>
    <definedName name="yyyy"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yyyy"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yyyy" hidden="1">{TRUE,TRUE,-1.25,-15.5,604.5,369,FALSE,FALSE,TRUE,TRUE,0,1,83,1,38,4,5,4,TRUE,TRUE,3,TRUE,1,TRUE,75,"Swvu.inputs._.raw._.data.","ACwvu.inputs._.raw._.data.",#N/A,FALSE,FALSE,0.5,0.5,0.5,0.5,2,"&amp;F","&amp;A&amp;RPage &amp;P",FALSE,FALSE,FALSE,FALSE,1,60,#N/A,#N/A,"=R1C61:R53C89","=C1:C5",#N/A,#N/A,FALSE,FALSE,FALSE,1,600,600,FALSE,FALSE,TRUE,TRUE,TRUE}</definedName>
    <definedName name="yyyyyy" localSheetId="3" hidden="1">{#N/A,#N/A,TRUE,"Allacciamenti 5 anni";#N/A,#N/A,TRUE,"Carico 5 anni";#N/A,#N/A,TRUE,"Qualità a) 5 anni";#N/A,#N/A,TRUE,"Qualità b) 5 anni";#N/A,#N/A,TRUE,"Impatto ambientale 5 anni";#N/A,#N/A,TRUE,"Adeg. tecnico 5 anni"}</definedName>
    <definedName name="yyyyyy" localSheetId="4" hidden="1">{#N/A,#N/A,TRUE,"Allacciamenti 5 anni";#N/A,#N/A,TRUE,"Carico 5 anni";#N/A,#N/A,TRUE,"Qualità a) 5 anni";#N/A,#N/A,TRUE,"Qualità b) 5 anni";#N/A,#N/A,TRUE,"Impatto ambientale 5 anni";#N/A,#N/A,TRUE,"Adeg. tecnico 5 anni"}</definedName>
    <definedName name="yyyyyy" hidden="1">{#N/A,#N/A,TRUE,"Allacciamenti 5 anni";#N/A,#N/A,TRUE,"Carico 5 anni";#N/A,#N/A,TRUE,"Qualità a) 5 anni";#N/A,#N/A,TRUE,"Qualità b) 5 anni";#N/A,#N/A,TRUE,"Impatto ambientale 5 anni";#N/A,#N/A,TRUE,"Adeg. tecnico 5 anni"}</definedName>
    <definedName name="Z_95CA964B_FE61_4806_A56D_28D36C7D5160_.wvu.Cols" localSheetId="8" hidden="1">'5-Presupuesto Total'!$T:$XFD</definedName>
    <definedName name="Z_95CA964B_FE61_4806_A56D_28D36C7D5160_.wvu.PrintArea" localSheetId="8" hidden="1">'5-Presupuesto Total'!$A$1:$F$48</definedName>
    <definedName name="Z_95CA964B_FE61_4806_A56D_28D36C7D5160_.wvu.Rows" localSheetId="8" hidden="1">'5-Presupuesto Total'!$154:$1048576</definedName>
    <definedName name="za" localSheetId="3" hidden="1">{#N/A,#N/A,FALSE,"F-YLDS";#N/A,#N/A,FALSE,"ASP";#N/A,#N/A,FALSE,"FRPRD"}</definedName>
    <definedName name="za" localSheetId="4" hidden="1">{#N/A,#N/A,FALSE,"F-YLDS";#N/A,#N/A,FALSE,"ASP";#N/A,#N/A,FALSE,"FRPRD"}</definedName>
    <definedName name="za" hidden="1">{#N/A,#N/A,FALSE,"F-YLDS";#N/A,#N/A,FALSE,"ASP";#N/A,#N/A,FALSE,"FRPRD"}</definedName>
    <definedName name="zz" localSheetId="3" hidden="1">{#N/A,#N/A,TRUE,"Allacciamenti 5 anni";#N/A,#N/A,TRUE,"Carico 5 anni";#N/A,#N/A,TRUE,"Qualità a) 5 anni";#N/A,#N/A,TRUE,"Qualità b) 5 anni";#N/A,#N/A,TRUE,"Impatto ambientale 5 anni";#N/A,#N/A,TRUE,"Adeg. tecnico 5 anni"}</definedName>
    <definedName name="zz" localSheetId="4" hidden="1">{#N/A,#N/A,TRUE,"Allacciamenti 5 anni";#N/A,#N/A,TRUE,"Carico 5 anni";#N/A,#N/A,TRUE,"Qualità a) 5 anni";#N/A,#N/A,TRUE,"Qualità b) 5 anni";#N/A,#N/A,TRUE,"Impatto ambientale 5 anni";#N/A,#N/A,TRUE,"Adeg. tecnico 5 anni"}</definedName>
    <definedName name="zz" hidden="1">{#N/A,#N/A,TRUE,"Allacciamenti 5 anni";#N/A,#N/A,TRUE,"Carico 5 anni";#N/A,#N/A,TRUE,"Qualità a) 5 anni";#N/A,#N/A,TRUE,"Qualità b) 5 anni";#N/A,#N/A,TRUE,"Impatto ambientale 5 anni";#N/A,#N/A,TRUE,"Adeg. tecnico 5 anni"}</definedName>
    <definedName name="zzz" localSheetId="3" hidden="1">{#N/A,#N/A,TRUE,"Allacciamenti 5 anni";#N/A,#N/A,TRUE,"Carico 5 anni";#N/A,#N/A,TRUE,"Qualità a) 5 anni";#N/A,#N/A,TRUE,"Qualità b) 5 anni";#N/A,#N/A,TRUE,"Impatto ambientale 5 anni";#N/A,#N/A,TRUE,"Adeg. tecnico 5 anni"}</definedName>
    <definedName name="zzz" localSheetId="4" hidden="1">{#N/A,#N/A,TRUE,"Allacciamenti 5 anni";#N/A,#N/A,TRUE,"Carico 5 anni";#N/A,#N/A,TRUE,"Qualità a) 5 anni";#N/A,#N/A,TRUE,"Qualità b) 5 anni";#N/A,#N/A,TRUE,"Impatto ambientale 5 anni";#N/A,#N/A,TRUE,"Adeg. tecnico 5 anni"}</definedName>
    <definedName name="zzz" hidden="1">{#N/A,#N/A,TRUE,"Allacciamenti 5 anni";#N/A,#N/A,TRUE,"Carico 5 anni";#N/A,#N/A,TRUE,"Qualità a) 5 anni";#N/A,#N/A,TRUE,"Qualità b) 5 anni";#N/A,#N/A,TRUE,"Impatto ambientale 5 anni";#N/A,#N/A,TRUE,"Adeg. tecnico 5 anni"}</definedName>
    <definedName name="zzzz" localSheetId="3" hidden="1">{#N/A,#N/A,TRUE,"Allacciamenti 5 anni";#N/A,#N/A,TRUE,"Carico 5 anni";#N/A,#N/A,TRUE,"Qualità a) 5 anni";#N/A,#N/A,TRUE,"Qualità b) 5 anni";#N/A,#N/A,TRUE,"Impatto ambientale 5 anni";#N/A,#N/A,TRUE,"Adeg. tecnico 5 anni"}</definedName>
    <definedName name="zzzz" localSheetId="4" hidden="1">{#N/A,#N/A,TRUE,"Allacciamenti 5 anni";#N/A,#N/A,TRUE,"Carico 5 anni";#N/A,#N/A,TRUE,"Qualità a) 5 anni";#N/A,#N/A,TRUE,"Qualità b) 5 anni";#N/A,#N/A,TRUE,"Impatto ambientale 5 anni";#N/A,#N/A,TRUE,"Adeg. tecnico 5 anni"}</definedName>
    <definedName name="zzzz" hidden="1">{#N/A,#N/A,TRUE,"Allacciamenti 5 anni";#N/A,#N/A,TRUE,"Carico 5 anni";#N/A,#N/A,TRUE,"Qualità a) 5 anni";#N/A,#N/A,TRUE,"Qualità b) 5 anni";#N/A,#N/A,TRUE,"Impatto ambientale 5 anni";#N/A,#N/A,TRUE,"Adeg. tecnico 5 anni"}</definedName>
    <definedName name="zzzzz" localSheetId="3" hidden="1">{#N/A,#N/A,TRUE,"Allacciamenti 5 anni";#N/A,#N/A,TRUE,"Carico 5 anni";#N/A,#N/A,TRUE,"Qualità a) 5 anni";#N/A,#N/A,TRUE,"Qualità b) 5 anni";#N/A,#N/A,TRUE,"Impatto ambientale 5 anni";#N/A,#N/A,TRUE,"Adeg. tecnico 5 anni"}</definedName>
    <definedName name="zzzzz" localSheetId="4" hidden="1">{#N/A,#N/A,TRUE,"Allacciamenti 5 anni";#N/A,#N/A,TRUE,"Carico 5 anni";#N/A,#N/A,TRUE,"Qualità a) 5 anni";#N/A,#N/A,TRUE,"Qualità b) 5 anni";#N/A,#N/A,TRUE,"Impatto ambientale 5 anni";#N/A,#N/A,TRUE,"Adeg. tecnico 5 anni"}</definedName>
    <definedName name="zzzzz" hidden="1">{#N/A,#N/A,TRUE,"Allacciamenti 5 anni";#N/A,#N/A,TRUE,"Carico 5 anni";#N/A,#N/A,TRUE,"Qualità a) 5 anni";#N/A,#N/A,TRUE,"Qualità b) 5 anni";#N/A,#N/A,TRUE,"Impatto ambientale 5 anni";#N/A,#N/A,TRUE,"Adeg. tecnico 5 anni"}</definedName>
  </definedNames>
  <calcPr calcId="191029"/>
  <customWorkbookViews>
    <customWorkbookView name="Teresa Arribas - Vista personalizada" guid="{95CA964B-FE61-4806-A56D-28D36C7D5160}" mergeInterval="0" personalView="1" maximized="1" xWindow="-8" yWindow="-8" windowWidth="1936" windowHeight="1056" tabRatio="795" activeSheetId="3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25" l="1"/>
  <c r="D16" i="123"/>
  <c r="G76" i="136"/>
  <c r="F75" i="136"/>
  <c r="I75" i="136" s="1"/>
  <c r="F74" i="136"/>
  <c r="I74" i="136" s="1"/>
  <c r="F73" i="136"/>
  <c r="I73" i="136" s="1"/>
  <c r="G68" i="136"/>
  <c r="F68" i="136"/>
  <c r="H67" i="136"/>
  <c r="H66" i="136"/>
  <c r="H65" i="136"/>
  <c r="H64" i="136"/>
  <c r="H63" i="136"/>
  <c r="H68" i="136" s="1"/>
  <c r="G62" i="136"/>
  <c r="F62" i="136"/>
  <c r="H61" i="136"/>
  <c r="H60" i="136"/>
  <c r="H59" i="136"/>
  <c r="H58" i="136"/>
  <c r="F72" i="136" s="1"/>
  <c r="I72" i="136" s="1"/>
  <c r="H57" i="136"/>
  <c r="F71" i="136" s="1"/>
  <c r="G43" i="136"/>
  <c r="F42" i="136"/>
  <c r="I42" i="136" s="1"/>
  <c r="H35" i="136"/>
  <c r="G35" i="136"/>
  <c r="F35" i="136"/>
  <c r="H34" i="136"/>
  <c r="H33" i="136"/>
  <c r="H32" i="136"/>
  <c r="H31" i="136"/>
  <c r="H30" i="136"/>
  <c r="G29" i="136"/>
  <c r="F29" i="136"/>
  <c r="H28" i="136"/>
  <c r="H27" i="136"/>
  <c r="H26" i="136"/>
  <c r="F40" i="136" s="1"/>
  <c r="I40" i="136" s="1"/>
  <c r="H25" i="136"/>
  <c r="F39" i="136" s="1"/>
  <c r="I39" i="136" s="1"/>
  <c r="H24" i="136"/>
  <c r="F38" i="136" s="1"/>
  <c r="H29" i="136" l="1"/>
  <c r="I38" i="136"/>
  <c r="F76" i="136"/>
  <c r="I71" i="136"/>
  <c r="F41" i="136"/>
  <c r="I41" i="136" s="1"/>
  <c r="H62" i="136"/>
  <c r="F43" i="136" l="1"/>
  <c r="F46" i="136" s="1"/>
  <c r="I46" i="136" s="1"/>
  <c r="F79" i="136"/>
  <c r="I79" i="136" s="1"/>
  <c r="I76" i="136"/>
  <c r="I43" i="136" l="1"/>
  <c r="C21" i="124" l="1"/>
  <c r="C22" i="124"/>
  <c r="C23" i="124"/>
  <c r="C24" i="124"/>
  <c r="C25" i="124"/>
  <c r="C20" i="124"/>
  <c r="C19" i="124"/>
  <c r="H53" i="60"/>
  <c r="H54" i="60"/>
  <c r="H55" i="60"/>
  <c r="H56" i="60"/>
  <c r="H52" i="60"/>
  <c r="L57" i="60"/>
  <c r="G25" i="60" l="1"/>
  <c r="E25" i="60"/>
  <c r="C25" i="60"/>
  <c r="G24" i="60"/>
  <c r="E24" i="60"/>
  <c r="C24" i="60"/>
  <c r="G23" i="60"/>
  <c r="E23" i="60"/>
  <c r="C23" i="60"/>
  <c r="G22" i="60"/>
  <c r="E22" i="60"/>
  <c r="C22" i="60"/>
  <c r="D53" i="132"/>
  <c r="E53" i="132" s="1"/>
  <c r="F53" i="132" s="1"/>
  <c r="L43" i="60" s="1"/>
  <c r="D52" i="132"/>
  <c r="K42" i="60" s="1"/>
  <c r="D51" i="132"/>
  <c r="E51" i="132" s="1"/>
  <c r="D50" i="132"/>
  <c r="K40" i="60" s="1"/>
  <c r="D49" i="132"/>
  <c r="K39" i="60" s="1"/>
  <c r="D48" i="132"/>
  <c r="E48" i="132" s="1"/>
  <c r="F48" i="132" s="1"/>
  <c r="L38" i="60" s="1"/>
  <c r="D47" i="132"/>
  <c r="E47" i="132" s="1"/>
  <c r="F47" i="132" s="1"/>
  <c r="L37" i="60" s="1"/>
  <c r="D46" i="132"/>
  <c r="E46" i="132" s="1"/>
  <c r="D45" i="132"/>
  <c r="E45" i="132" s="1"/>
  <c r="F45" i="132" s="1"/>
  <c r="L35" i="60" s="1"/>
  <c r="D44" i="132"/>
  <c r="K34" i="60" s="1"/>
  <c r="D39" i="132"/>
  <c r="E23" i="132"/>
  <c r="F23" i="132" s="1"/>
  <c r="F22" i="132"/>
  <c r="F21" i="132"/>
  <c r="F20" i="132"/>
  <c r="F19" i="132"/>
  <c r="D53" i="131"/>
  <c r="D52" i="131"/>
  <c r="I42" i="60" s="1"/>
  <c r="D51" i="131"/>
  <c r="I41" i="60" s="1"/>
  <c r="D50" i="131"/>
  <c r="E50" i="131" s="1"/>
  <c r="F50" i="131" s="1"/>
  <c r="J40" i="60" s="1"/>
  <c r="D49" i="131"/>
  <c r="I39" i="60" s="1"/>
  <c r="D48" i="131"/>
  <c r="I38" i="60" s="1"/>
  <c r="D47" i="131"/>
  <c r="E47" i="131" s="1"/>
  <c r="F47" i="131" s="1"/>
  <c r="J37" i="60" s="1"/>
  <c r="D46" i="131"/>
  <c r="E46" i="131" s="1"/>
  <c r="F46" i="131" s="1"/>
  <c r="J36" i="60" s="1"/>
  <c r="D45" i="131"/>
  <c r="I35" i="60" s="1"/>
  <c r="D44" i="131"/>
  <c r="I34" i="60" s="1"/>
  <c r="D39" i="131"/>
  <c r="E23" i="131"/>
  <c r="F23" i="131" s="1"/>
  <c r="F22" i="131"/>
  <c r="F21" i="131"/>
  <c r="F20" i="131"/>
  <c r="F19" i="131"/>
  <c r="D53" i="130"/>
  <c r="G43" i="60" s="1"/>
  <c r="D52" i="130"/>
  <c r="E52" i="130" s="1"/>
  <c r="F52" i="130" s="1"/>
  <c r="H42" i="60" s="1"/>
  <c r="D51" i="130"/>
  <c r="G41" i="60" s="1"/>
  <c r="D50" i="130"/>
  <c r="E50" i="130" s="1"/>
  <c r="D49" i="130"/>
  <c r="E49" i="130" s="1"/>
  <c r="F49" i="130" s="1"/>
  <c r="H39" i="60" s="1"/>
  <c r="D48" i="130"/>
  <c r="G38" i="60" s="1"/>
  <c r="D47" i="130"/>
  <c r="G37" i="60" s="1"/>
  <c r="D46" i="130"/>
  <c r="G36" i="60" s="1"/>
  <c r="D45" i="130"/>
  <c r="E45" i="130" s="1"/>
  <c r="E44" i="130"/>
  <c r="F44" i="130" s="1"/>
  <c r="H34" i="60" s="1"/>
  <c r="D44" i="130"/>
  <c r="G34" i="60" s="1"/>
  <c r="D39" i="130"/>
  <c r="E23" i="130"/>
  <c r="F23" i="130" s="1"/>
  <c r="F22" i="130"/>
  <c r="F21" i="130"/>
  <c r="F20" i="130"/>
  <c r="F19" i="130"/>
  <c r="D53" i="129"/>
  <c r="E43" i="60" s="1"/>
  <c r="D52" i="129"/>
  <c r="E52" i="129" s="1"/>
  <c r="F52" i="129" s="1"/>
  <c r="F42" i="60" s="1"/>
  <c r="D51" i="129"/>
  <c r="E51" i="129" s="1"/>
  <c r="D50" i="129"/>
  <c r="E50" i="129" s="1"/>
  <c r="D49" i="129"/>
  <c r="E39" i="60" s="1"/>
  <c r="D48" i="129"/>
  <c r="E48" i="129" s="1"/>
  <c r="F48" i="129" s="1"/>
  <c r="F38" i="60" s="1"/>
  <c r="D47" i="129"/>
  <c r="E37" i="60" s="1"/>
  <c r="D46" i="129"/>
  <c r="E36" i="60" s="1"/>
  <c r="D45" i="129"/>
  <c r="E35" i="60" s="1"/>
  <c r="D44" i="129"/>
  <c r="E34" i="60" s="1"/>
  <c r="D39" i="129"/>
  <c r="E23" i="129"/>
  <c r="F23" i="129" s="1"/>
  <c r="F22" i="129"/>
  <c r="F21" i="129"/>
  <c r="F20" i="129"/>
  <c r="F19" i="129"/>
  <c r="C21" i="60"/>
  <c r="D39" i="78"/>
  <c r="G42" i="60" l="1"/>
  <c r="G40" i="60"/>
  <c r="E41" i="60"/>
  <c r="E47" i="129"/>
  <c r="F47" i="129" s="1"/>
  <c r="F37" i="60" s="1"/>
  <c r="E38" i="60"/>
  <c r="F51" i="129"/>
  <c r="F41" i="60" s="1"/>
  <c r="E40" i="60"/>
  <c r="D54" i="129"/>
  <c r="F24" i="129"/>
  <c r="E49" i="129"/>
  <c r="F49" i="129" s="1"/>
  <c r="F39" i="60" s="1"/>
  <c r="E42" i="60"/>
  <c r="F24" i="130"/>
  <c r="E46" i="130"/>
  <c r="F46" i="130" s="1"/>
  <c r="H36" i="60" s="1"/>
  <c r="E53" i="130"/>
  <c r="G39" i="60"/>
  <c r="G35" i="60"/>
  <c r="E49" i="131"/>
  <c r="I40" i="60"/>
  <c r="E45" i="131"/>
  <c r="F45" i="131" s="1"/>
  <c r="J35" i="60" s="1"/>
  <c r="I37" i="60"/>
  <c r="E53" i="131"/>
  <c r="F53" i="131" s="1"/>
  <c r="J43" i="60" s="1"/>
  <c r="I36" i="60"/>
  <c r="I43" i="60"/>
  <c r="I44" i="60" s="1"/>
  <c r="F24" i="131"/>
  <c r="F49" i="131"/>
  <c r="J39" i="60" s="1"/>
  <c r="K36" i="60"/>
  <c r="F24" i="132"/>
  <c r="K41" i="60"/>
  <c r="K38" i="60"/>
  <c r="K37" i="60"/>
  <c r="K43" i="60"/>
  <c r="K35" i="60"/>
  <c r="K44" i="60" s="1"/>
  <c r="E49" i="132"/>
  <c r="F49" i="132" s="1"/>
  <c r="L39" i="60" s="1"/>
  <c r="F51" i="132"/>
  <c r="L41" i="60" s="1"/>
  <c r="D54" i="131"/>
  <c r="F53" i="130"/>
  <c r="H43" i="60" s="1"/>
  <c r="D54" i="130"/>
  <c r="F46" i="132"/>
  <c r="L36" i="60" s="1"/>
  <c r="E44" i="132"/>
  <c r="F44" i="132" s="1"/>
  <c r="L34" i="60" s="1"/>
  <c r="E52" i="132"/>
  <c r="F52" i="132" s="1"/>
  <c r="L42" i="60" s="1"/>
  <c r="E50" i="132"/>
  <c r="F50" i="132" s="1"/>
  <c r="L40" i="60" s="1"/>
  <c r="D54" i="132"/>
  <c r="E44" i="131"/>
  <c r="F44" i="131" s="1"/>
  <c r="J34" i="60" s="1"/>
  <c r="E52" i="131"/>
  <c r="F52" i="131" s="1"/>
  <c r="J42" i="60" s="1"/>
  <c r="E48" i="131"/>
  <c r="F48" i="131" s="1"/>
  <c r="J38" i="60" s="1"/>
  <c r="E51" i="131"/>
  <c r="F51" i="131" s="1"/>
  <c r="J41" i="60" s="1"/>
  <c r="F45" i="130"/>
  <c r="H35" i="60" s="1"/>
  <c r="E48" i="130"/>
  <c r="F48" i="130" s="1"/>
  <c r="H38" i="60" s="1"/>
  <c r="F50" i="130"/>
  <c r="H40" i="60" s="1"/>
  <c r="E51" i="130"/>
  <c r="F51" i="130" s="1"/>
  <c r="H41" i="60" s="1"/>
  <c r="E47" i="130"/>
  <c r="F47" i="130" s="1"/>
  <c r="H37" i="60" s="1"/>
  <c r="E44" i="129"/>
  <c r="F44" i="129" s="1"/>
  <c r="F34" i="60" s="1"/>
  <c r="E45" i="129"/>
  <c r="F45" i="129" s="1"/>
  <c r="F35" i="60" s="1"/>
  <c r="F50" i="129"/>
  <c r="F40" i="60" s="1"/>
  <c r="E53" i="129"/>
  <c r="F53" i="129" s="1"/>
  <c r="F43" i="60" s="1"/>
  <c r="E46" i="129"/>
  <c r="F46" i="129" s="1"/>
  <c r="F36" i="60" s="1"/>
  <c r="G44" i="60" l="1"/>
  <c r="E44" i="60"/>
  <c r="F44" i="60"/>
  <c r="H44" i="60"/>
  <c r="J44" i="60"/>
  <c r="L44" i="60"/>
  <c r="F54" i="130"/>
  <c r="E54" i="130" s="1"/>
  <c r="F54" i="132"/>
  <c r="E54" i="132" s="1"/>
  <c r="F54" i="131"/>
  <c r="E54" i="131" s="1"/>
  <c r="F54" i="129"/>
  <c r="E54" i="129" s="1"/>
  <c r="M35" i="124" l="1"/>
  <c r="N35" i="124"/>
  <c r="O35" i="124"/>
  <c r="P35" i="124"/>
  <c r="Q35" i="124"/>
  <c r="R35" i="124"/>
  <c r="S35" i="124"/>
  <c r="T35" i="124"/>
  <c r="U35" i="124"/>
  <c r="V35" i="124"/>
  <c r="W35" i="124"/>
  <c r="X35" i="124"/>
  <c r="Y35" i="124"/>
  <c r="Z35" i="124"/>
  <c r="AA35" i="124"/>
  <c r="AB35" i="124"/>
  <c r="AC35" i="124"/>
  <c r="AD35" i="124"/>
  <c r="AE35" i="124"/>
  <c r="AF35" i="124"/>
  <c r="AG35" i="124"/>
  <c r="AH35" i="124"/>
  <c r="AI35" i="124"/>
  <c r="AJ35" i="124"/>
  <c r="AK35" i="124"/>
  <c r="AL35" i="124"/>
  <c r="AM35" i="124"/>
  <c r="AN35" i="124"/>
  <c r="AO35" i="124"/>
  <c r="AP35" i="124"/>
  <c r="AQ35" i="124"/>
  <c r="AR35" i="124"/>
  <c r="AS35" i="124"/>
  <c r="AT35" i="124"/>
  <c r="AU35" i="124"/>
  <c r="AV35" i="124"/>
  <c r="AW35" i="124"/>
  <c r="AX35" i="124"/>
  <c r="AY35" i="124"/>
  <c r="AZ35" i="124"/>
  <c r="BA35" i="124"/>
  <c r="BB35" i="124"/>
  <c r="BC35" i="124"/>
  <c r="BD35" i="124"/>
  <c r="BE35" i="124"/>
  <c r="BF35" i="124"/>
  <c r="BG35" i="124"/>
  <c r="BH35" i="124"/>
  <c r="BI35" i="124"/>
  <c r="BJ35" i="124"/>
  <c r="BK35" i="124"/>
  <c r="BL35" i="124"/>
  <c r="BM35" i="124"/>
  <c r="BN35" i="124"/>
  <c r="BO35" i="124"/>
  <c r="BP35" i="124"/>
  <c r="BQ35" i="124"/>
  <c r="BR35" i="124"/>
  <c r="BS35" i="124"/>
  <c r="L35" i="124"/>
  <c r="M28" i="124"/>
  <c r="N28" i="124"/>
  <c r="O28" i="124"/>
  <c r="P28" i="124"/>
  <c r="Q28" i="124"/>
  <c r="R28" i="124"/>
  <c r="S28" i="124"/>
  <c r="S27" i="124" s="1"/>
  <c r="T28" i="124"/>
  <c r="U28" i="124"/>
  <c r="V28" i="124"/>
  <c r="W28" i="124"/>
  <c r="X28" i="124"/>
  <c r="Y28" i="124"/>
  <c r="Z28" i="124"/>
  <c r="AA28" i="124"/>
  <c r="AA27" i="124" s="1"/>
  <c r="AB28" i="124"/>
  <c r="AC28" i="124"/>
  <c r="AD28" i="124"/>
  <c r="AE28" i="124"/>
  <c r="AF28" i="124"/>
  <c r="AG28" i="124"/>
  <c r="AH28" i="124"/>
  <c r="AI28" i="124"/>
  <c r="AI27" i="124" s="1"/>
  <c r="AJ28" i="124"/>
  <c r="AK28" i="124"/>
  <c r="AL28" i="124"/>
  <c r="AM28" i="124"/>
  <c r="AN28" i="124"/>
  <c r="AO28" i="124"/>
  <c r="AP28" i="124"/>
  <c r="AQ28" i="124"/>
  <c r="AR28" i="124"/>
  <c r="AS28" i="124"/>
  <c r="AT28" i="124"/>
  <c r="AU28" i="124"/>
  <c r="AV28" i="124"/>
  <c r="AW28" i="124"/>
  <c r="AX28" i="124"/>
  <c r="AY28" i="124"/>
  <c r="AY27" i="124" s="1"/>
  <c r="AZ28" i="124"/>
  <c r="BA28" i="124"/>
  <c r="BB28" i="124"/>
  <c r="BC28" i="124"/>
  <c r="BD28" i="124"/>
  <c r="BE28" i="124"/>
  <c r="BF28" i="124"/>
  <c r="BG28" i="124"/>
  <c r="BG27" i="124" s="1"/>
  <c r="BH28" i="124"/>
  <c r="BI28" i="124"/>
  <c r="BJ28" i="124"/>
  <c r="BK28" i="124"/>
  <c r="BL28" i="124"/>
  <c r="BM28" i="124"/>
  <c r="BN28" i="124"/>
  <c r="BO28" i="124"/>
  <c r="BP28" i="124"/>
  <c r="BQ28" i="124"/>
  <c r="BR28" i="124"/>
  <c r="BS28" i="124"/>
  <c r="M29" i="124"/>
  <c r="N29" i="124"/>
  <c r="O29" i="124"/>
  <c r="P29" i="124"/>
  <c r="Q29" i="124"/>
  <c r="R29" i="124"/>
  <c r="S29" i="124"/>
  <c r="T29" i="124"/>
  <c r="U29" i="124"/>
  <c r="V29" i="124"/>
  <c r="W29" i="124"/>
  <c r="X29" i="124"/>
  <c r="X27" i="124" s="1"/>
  <c r="Y29" i="124"/>
  <c r="Z29" i="124"/>
  <c r="AA29" i="124"/>
  <c r="AB29" i="124"/>
  <c r="AC29" i="124"/>
  <c r="AD29" i="124"/>
  <c r="AE29" i="124"/>
  <c r="AF29" i="124"/>
  <c r="AF27" i="124" s="1"/>
  <c r="AG29" i="124"/>
  <c r="AH29" i="124"/>
  <c r="AI29" i="124"/>
  <c r="AJ29" i="124"/>
  <c r="AK29" i="124"/>
  <c r="AL29" i="124"/>
  <c r="AM29" i="124"/>
  <c r="AN29" i="124"/>
  <c r="AN27" i="124" s="1"/>
  <c r="AO29" i="124"/>
  <c r="AP29" i="124"/>
  <c r="AQ29" i="124"/>
  <c r="AR29" i="124"/>
  <c r="AS29" i="124"/>
  <c r="AT29" i="124"/>
  <c r="AU29" i="124"/>
  <c r="AV29" i="124"/>
  <c r="AV27" i="124" s="1"/>
  <c r="AW29" i="124"/>
  <c r="AX29" i="124"/>
  <c r="AY29" i="124"/>
  <c r="AZ29" i="124"/>
  <c r="BA29" i="124"/>
  <c r="BB29" i="124"/>
  <c r="BC29" i="124"/>
  <c r="BD29" i="124"/>
  <c r="BD27" i="124" s="1"/>
  <c r="BE29" i="124"/>
  <c r="BF29" i="124"/>
  <c r="BG29" i="124"/>
  <c r="BH29" i="124"/>
  <c r="BI29" i="124"/>
  <c r="BJ29" i="124"/>
  <c r="BK29" i="124"/>
  <c r="BL29" i="124"/>
  <c r="BL27" i="124" s="1"/>
  <c r="BM29" i="124"/>
  <c r="BN29" i="124"/>
  <c r="BO29" i="124"/>
  <c r="BP29" i="124"/>
  <c r="BQ29" i="124"/>
  <c r="BR29" i="124"/>
  <c r="BS29" i="124"/>
  <c r="M30" i="124"/>
  <c r="N30" i="124"/>
  <c r="O30" i="124"/>
  <c r="P30" i="124"/>
  <c r="Q30" i="124"/>
  <c r="R30" i="124"/>
  <c r="S30" i="124"/>
  <c r="T30" i="124"/>
  <c r="U30" i="124"/>
  <c r="V30" i="124"/>
  <c r="W30" i="124"/>
  <c r="X30" i="124"/>
  <c r="Y30" i="124"/>
  <c r="Z30" i="124"/>
  <c r="AA30" i="124"/>
  <c r="AB30" i="124"/>
  <c r="AC30" i="124"/>
  <c r="AC27" i="124" s="1"/>
  <c r="AD30" i="124"/>
  <c r="AE30" i="124"/>
  <c r="AF30" i="124"/>
  <c r="AG30" i="124"/>
  <c r="AH30" i="124"/>
  <c r="AI30" i="124"/>
  <c r="AJ30" i="124"/>
  <c r="AK30" i="124"/>
  <c r="AK27" i="124" s="1"/>
  <c r="AL30" i="124"/>
  <c r="AM30" i="124"/>
  <c r="AN30" i="124"/>
  <c r="AO30" i="124"/>
  <c r="AP30" i="124"/>
  <c r="AQ30" i="124"/>
  <c r="AR30" i="124"/>
  <c r="AS30" i="124"/>
  <c r="AS27" i="124" s="1"/>
  <c r="AT30" i="124"/>
  <c r="AU30" i="124"/>
  <c r="AV30" i="124"/>
  <c r="AW30" i="124"/>
  <c r="AX30" i="124"/>
  <c r="AY30" i="124"/>
  <c r="AZ30" i="124"/>
  <c r="BA30" i="124"/>
  <c r="BA27" i="124" s="1"/>
  <c r="BB30" i="124"/>
  <c r="BC30" i="124"/>
  <c r="BD30" i="124"/>
  <c r="BE30" i="124"/>
  <c r="BF30" i="124"/>
  <c r="BG30" i="124"/>
  <c r="BH30" i="124"/>
  <c r="BI30" i="124"/>
  <c r="BI27" i="124" s="1"/>
  <c r="BJ30" i="124"/>
  <c r="BK30" i="124"/>
  <c r="BL30" i="124"/>
  <c r="BM30" i="124"/>
  <c r="BN30" i="124"/>
  <c r="BO30" i="124"/>
  <c r="BP30" i="124"/>
  <c r="BQ30" i="124"/>
  <c r="BQ27" i="124" s="1"/>
  <c r="BR30" i="124"/>
  <c r="BS30" i="124"/>
  <c r="M31" i="124"/>
  <c r="N31" i="124"/>
  <c r="O31" i="124"/>
  <c r="P31" i="124"/>
  <c r="Q31" i="124"/>
  <c r="R31" i="124"/>
  <c r="R27" i="124" s="1"/>
  <c r="S31" i="124"/>
  <c r="T31" i="124"/>
  <c r="U31" i="124"/>
  <c r="V31" i="124"/>
  <c r="W31" i="124"/>
  <c r="X31" i="124"/>
  <c r="Y31" i="124"/>
  <c r="Z31" i="124"/>
  <c r="Z27" i="124" s="1"/>
  <c r="AA31" i="124"/>
  <c r="AB31" i="124"/>
  <c r="AC31" i="124"/>
  <c r="AD31" i="124"/>
  <c r="AE31" i="124"/>
  <c r="AF31" i="124"/>
  <c r="AG31" i="124"/>
  <c r="AH31" i="124"/>
  <c r="AH27" i="124" s="1"/>
  <c r="AI31" i="124"/>
  <c r="AJ31" i="124"/>
  <c r="AK31" i="124"/>
  <c r="AL31" i="124"/>
  <c r="AM31" i="124"/>
  <c r="AN31" i="124"/>
  <c r="AO31" i="124"/>
  <c r="AP31" i="124"/>
  <c r="AP27" i="124" s="1"/>
  <c r="AQ31" i="124"/>
  <c r="AR31" i="124"/>
  <c r="AS31" i="124"/>
  <c r="AT31" i="124"/>
  <c r="AU31" i="124"/>
  <c r="AV31" i="124"/>
  <c r="AW31" i="124"/>
  <c r="AX31" i="124"/>
  <c r="AX27" i="124" s="1"/>
  <c r="AY31" i="124"/>
  <c r="AZ31" i="124"/>
  <c r="BA31" i="124"/>
  <c r="BB31" i="124"/>
  <c r="BC31" i="124"/>
  <c r="BD31" i="124"/>
  <c r="BE31" i="124"/>
  <c r="BF31" i="124"/>
  <c r="BF27" i="124" s="1"/>
  <c r="BG31" i="124"/>
  <c r="BH31" i="124"/>
  <c r="BI31" i="124"/>
  <c r="BJ31" i="124"/>
  <c r="BK31" i="124"/>
  <c r="BL31" i="124"/>
  <c r="BM31" i="124"/>
  <c r="BN31" i="124"/>
  <c r="BN27" i="124" s="1"/>
  <c r="BO31" i="124"/>
  <c r="BP31" i="124"/>
  <c r="BQ31" i="124"/>
  <c r="BR31" i="124"/>
  <c r="BS31" i="124"/>
  <c r="L29" i="124"/>
  <c r="L30" i="124"/>
  <c r="L31" i="124"/>
  <c r="L28" i="124"/>
  <c r="M19" i="124"/>
  <c r="N19" i="124"/>
  <c r="O19" i="124"/>
  <c r="P19" i="124"/>
  <c r="Q19" i="124"/>
  <c r="R19" i="124"/>
  <c r="S19" i="124"/>
  <c r="T19" i="124"/>
  <c r="U19" i="124"/>
  <c r="V19" i="124"/>
  <c r="W19" i="124"/>
  <c r="X19" i="124"/>
  <c r="Y19" i="124"/>
  <c r="Z19" i="124"/>
  <c r="AA19" i="124"/>
  <c r="AB19" i="124"/>
  <c r="AC19" i="124"/>
  <c r="AD19" i="124"/>
  <c r="AE19" i="124"/>
  <c r="AF19" i="124"/>
  <c r="AG19" i="124"/>
  <c r="AH19" i="124"/>
  <c r="AI19" i="124"/>
  <c r="AJ19" i="124"/>
  <c r="AK19" i="124"/>
  <c r="AL19" i="124"/>
  <c r="AM19" i="124"/>
  <c r="AN19" i="124"/>
  <c r="AO19" i="124"/>
  <c r="AP19" i="124"/>
  <c r="AQ19" i="124"/>
  <c r="AR19" i="124"/>
  <c r="AS19" i="124"/>
  <c r="AT19" i="124"/>
  <c r="AU19" i="124"/>
  <c r="AV19" i="124"/>
  <c r="AW19" i="124"/>
  <c r="AX19" i="124"/>
  <c r="AY19" i="124"/>
  <c r="AZ19" i="124"/>
  <c r="BA19" i="124"/>
  <c r="BB19" i="124"/>
  <c r="BC19" i="124"/>
  <c r="BD19" i="124"/>
  <c r="BE19" i="124"/>
  <c r="BF19" i="124"/>
  <c r="BG19" i="124"/>
  <c r="BH19" i="124"/>
  <c r="BI19" i="124"/>
  <c r="BJ19" i="124"/>
  <c r="BK19" i="124"/>
  <c r="BL19" i="124"/>
  <c r="BM19" i="124"/>
  <c r="BN19" i="124"/>
  <c r="BO19" i="124"/>
  <c r="BP19" i="124"/>
  <c r="BQ19" i="124"/>
  <c r="BR19" i="124"/>
  <c r="BS19" i="124"/>
  <c r="M20" i="124"/>
  <c r="N20" i="124"/>
  <c r="O20" i="124"/>
  <c r="P20" i="124"/>
  <c r="Q20" i="124"/>
  <c r="R20" i="124"/>
  <c r="S20" i="124"/>
  <c r="T20" i="124"/>
  <c r="U20" i="124"/>
  <c r="V20" i="124"/>
  <c r="W20" i="124"/>
  <c r="X20" i="124"/>
  <c r="Y20" i="124"/>
  <c r="Z20" i="124"/>
  <c r="AA20" i="124"/>
  <c r="AB20" i="124"/>
  <c r="AC20" i="124"/>
  <c r="AD20" i="124"/>
  <c r="AE20" i="124"/>
  <c r="AF20" i="124"/>
  <c r="AG20" i="124"/>
  <c r="AH20" i="124"/>
  <c r="AI20" i="124"/>
  <c r="AJ20" i="124"/>
  <c r="AK20" i="124"/>
  <c r="AL20" i="124"/>
  <c r="AM20" i="124"/>
  <c r="AN20" i="124"/>
  <c r="AO20" i="124"/>
  <c r="AP20" i="124"/>
  <c r="AQ20" i="124"/>
  <c r="AR20" i="124"/>
  <c r="AS20" i="124"/>
  <c r="AT20" i="124"/>
  <c r="AU20" i="124"/>
  <c r="AV20" i="124"/>
  <c r="AW20" i="124"/>
  <c r="AX20" i="124"/>
  <c r="AY20" i="124"/>
  <c r="AZ20" i="124"/>
  <c r="BA20" i="124"/>
  <c r="BB20" i="124"/>
  <c r="BC20" i="124"/>
  <c r="BD20" i="124"/>
  <c r="BE20" i="124"/>
  <c r="BF20" i="124"/>
  <c r="BG20" i="124"/>
  <c r="BH20" i="124"/>
  <c r="BI20" i="124"/>
  <c r="BJ20" i="124"/>
  <c r="BK20" i="124"/>
  <c r="BL20" i="124"/>
  <c r="BM20" i="124"/>
  <c r="BN20" i="124"/>
  <c r="BO20" i="124"/>
  <c r="BP20" i="124"/>
  <c r="BQ20" i="124"/>
  <c r="BR20" i="124"/>
  <c r="BS20" i="124"/>
  <c r="M21" i="124"/>
  <c r="N21" i="124"/>
  <c r="O21" i="124"/>
  <c r="P21" i="124"/>
  <c r="Q21" i="124"/>
  <c r="R21" i="124"/>
  <c r="S21" i="124"/>
  <c r="T21" i="124"/>
  <c r="U21" i="124"/>
  <c r="V21" i="124"/>
  <c r="W21" i="124"/>
  <c r="X21" i="124"/>
  <c r="Y21" i="124"/>
  <c r="Z21" i="124"/>
  <c r="AA21" i="124"/>
  <c r="AB21" i="124"/>
  <c r="AC21" i="124"/>
  <c r="AD21" i="124"/>
  <c r="AE21" i="124"/>
  <c r="AF21" i="124"/>
  <c r="AG21" i="124"/>
  <c r="AH21" i="124"/>
  <c r="AI21" i="124"/>
  <c r="AJ21" i="124"/>
  <c r="AK21" i="124"/>
  <c r="AL21" i="124"/>
  <c r="AM21" i="124"/>
  <c r="AN21" i="124"/>
  <c r="AO21" i="124"/>
  <c r="AP21" i="124"/>
  <c r="AQ21" i="124"/>
  <c r="AR21" i="124"/>
  <c r="AS21" i="124"/>
  <c r="AT21" i="124"/>
  <c r="AU21" i="124"/>
  <c r="AV21" i="124"/>
  <c r="AW21" i="124"/>
  <c r="AX21" i="124"/>
  <c r="AY21" i="124"/>
  <c r="AZ21" i="124"/>
  <c r="BA21" i="124"/>
  <c r="BB21" i="124"/>
  <c r="BC21" i="124"/>
  <c r="BD21" i="124"/>
  <c r="BE21" i="124"/>
  <c r="BF21" i="124"/>
  <c r="BG21" i="124"/>
  <c r="BH21" i="124"/>
  <c r="BI21" i="124"/>
  <c r="BJ21" i="124"/>
  <c r="BK21" i="124"/>
  <c r="BL21" i="124"/>
  <c r="BM21" i="124"/>
  <c r="BN21" i="124"/>
  <c r="BO21" i="124"/>
  <c r="BP21" i="124"/>
  <c r="BQ21" i="124"/>
  <c r="BR21" i="124"/>
  <c r="BS21" i="124"/>
  <c r="M22" i="124"/>
  <c r="N22" i="124"/>
  <c r="O22" i="124"/>
  <c r="P22" i="124"/>
  <c r="Q22" i="124"/>
  <c r="R22" i="124"/>
  <c r="S22" i="124"/>
  <c r="T22" i="124"/>
  <c r="U22" i="124"/>
  <c r="V22" i="124"/>
  <c r="W22" i="124"/>
  <c r="X22" i="124"/>
  <c r="Y22" i="124"/>
  <c r="Z22" i="124"/>
  <c r="AA22" i="124"/>
  <c r="AB22" i="124"/>
  <c r="AC22" i="124"/>
  <c r="AD22" i="124"/>
  <c r="AE22" i="124"/>
  <c r="AF22" i="124"/>
  <c r="AG22" i="124"/>
  <c r="AH22" i="124"/>
  <c r="AI22" i="124"/>
  <c r="AJ22" i="124"/>
  <c r="AK22" i="124"/>
  <c r="AL22" i="124"/>
  <c r="AM22" i="124"/>
  <c r="AN22" i="124"/>
  <c r="AO22" i="124"/>
  <c r="AP22" i="124"/>
  <c r="AQ22" i="124"/>
  <c r="AR22" i="124"/>
  <c r="AS22" i="124"/>
  <c r="AT22" i="124"/>
  <c r="AU22" i="124"/>
  <c r="AV22" i="124"/>
  <c r="AW22" i="124"/>
  <c r="AX22" i="124"/>
  <c r="AY22" i="124"/>
  <c r="AZ22" i="124"/>
  <c r="BA22" i="124"/>
  <c r="BB22" i="124"/>
  <c r="BC22" i="124"/>
  <c r="BD22" i="124"/>
  <c r="BE22" i="124"/>
  <c r="BF22" i="124"/>
  <c r="BG22" i="124"/>
  <c r="BH22" i="124"/>
  <c r="BI22" i="124"/>
  <c r="BJ22" i="124"/>
  <c r="BK22" i="124"/>
  <c r="BL22" i="124"/>
  <c r="BM22" i="124"/>
  <c r="BN22" i="124"/>
  <c r="BO22" i="124"/>
  <c r="BP22" i="124"/>
  <c r="BQ22" i="124"/>
  <c r="BR22" i="124"/>
  <c r="BS22" i="124"/>
  <c r="M23" i="124"/>
  <c r="N23" i="124"/>
  <c r="O23" i="124"/>
  <c r="P23" i="124"/>
  <c r="Q23" i="124"/>
  <c r="R23" i="124"/>
  <c r="S23" i="124"/>
  <c r="T23" i="124"/>
  <c r="U23" i="124"/>
  <c r="V23" i="124"/>
  <c r="W23" i="124"/>
  <c r="X23" i="124"/>
  <c r="Y23" i="124"/>
  <c r="Z23" i="124"/>
  <c r="AA23" i="124"/>
  <c r="AB23" i="124"/>
  <c r="AC23" i="124"/>
  <c r="AD23" i="124"/>
  <c r="AE23" i="124"/>
  <c r="AF23" i="124"/>
  <c r="AG23" i="124"/>
  <c r="AH23" i="124"/>
  <c r="AI23" i="124"/>
  <c r="AJ23" i="124"/>
  <c r="AK23" i="124"/>
  <c r="AL23" i="124"/>
  <c r="AM23" i="124"/>
  <c r="AN23" i="124"/>
  <c r="AO23" i="124"/>
  <c r="AP23" i="124"/>
  <c r="AQ23" i="124"/>
  <c r="AR23" i="124"/>
  <c r="AS23" i="124"/>
  <c r="AT23" i="124"/>
  <c r="AU23" i="124"/>
  <c r="AV23" i="124"/>
  <c r="AW23" i="124"/>
  <c r="AX23" i="124"/>
  <c r="AY23" i="124"/>
  <c r="AZ23" i="124"/>
  <c r="BA23" i="124"/>
  <c r="BB23" i="124"/>
  <c r="BC23" i="124"/>
  <c r="BD23" i="124"/>
  <c r="BE23" i="124"/>
  <c r="BF23" i="124"/>
  <c r="BG23" i="124"/>
  <c r="BH23" i="124"/>
  <c r="BI23" i="124"/>
  <c r="BJ23" i="124"/>
  <c r="BK23" i="124"/>
  <c r="BL23" i="124"/>
  <c r="BM23" i="124"/>
  <c r="BN23" i="124"/>
  <c r="BO23" i="124"/>
  <c r="BP23" i="124"/>
  <c r="BQ23" i="124"/>
  <c r="BR23" i="124"/>
  <c r="BS23" i="124"/>
  <c r="M24" i="124"/>
  <c r="N24" i="124"/>
  <c r="O24" i="124"/>
  <c r="P24" i="124"/>
  <c r="Q24" i="124"/>
  <c r="R24" i="124"/>
  <c r="S24" i="124"/>
  <c r="T24" i="124"/>
  <c r="U24" i="124"/>
  <c r="V24" i="124"/>
  <c r="W24" i="124"/>
  <c r="X24" i="124"/>
  <c r="Y24" i="124"/>
  <c r="Z24" i="124"/>
  <c r="AA24" i="124"/>
  <c r="AB24" i="124"/>
  <c r="AC24" i="124"/>
  <c r="AD24" i="124"/>
  <c r="AE24" i="124"/>
  <c r="AF24" i="124"/>
  <c r="AG24" i="124"/>
  <c r="AH24" i="124"/>
  <c r="AI24" i="124"/>
  <c r="AJ24" i="124"/>
  <c r="AK24" i="124"/>
  <c r="AL24" i="124"/>
  <c r="AM24" i="124"/>
  <c r="AN24" i="124"/>
  <c r="AO24" i="124"/>
  <c r="AP24" i="124"/>
  <c r="AQ24" i="124"/>
  <c r="AR24" i="124"/>
  <c r="AS24" i="124"/>
  <c r="AT24" i="124"/>
  <c r="AU24" i="124"/>
  <c r="AV24" i="124"/>
  <c r="AW24" i="124"/>
  <c r="AX24" i="124"/>
  <c r="AY24" i="124"/>
  <c r="AZ24" i="124"/>
  <c r="BA24" i="124"/>
  <c r="BB24" i="124"/>
  <c r="BC24" i="124"/>
  <c r="BD24" i="124"/>
  <c r="BE24" i="124"/>
  <c r="BF24" i="124"/>
  <c r="BG24" i="124"/>
  <c r="BH24" i="124"/>
  <c r="BI24" i="124"/>
  <c r="BJ24" i="124"/>
  <c r="BK24" i="124"/>
  <c r="BL24" i="124"/>
  <c r="BM24" i="124"/>
  <c r="BN24" i="124"/>
  <c r="BO24" i="124"/>
  <c r="BP24" i="124"/>
  <c r="BQ24" i="124"/>
  <c r="BR24" i="124"/>
  <c r="BS24" i="124"/>
  <c r="M25" i="124"/>
  <c r="N25" i="124"/>
  <c r="O25" i="124"/>
  <c r="P25" i="124"/>
  <c r="Q25" i="124"/>
  <c r="R25" i="124"/>
  <c r="S25" i="124"/>
  <c r="T25" i="124"/>
  <c r="U25" i="124"/>
  <c r="V25" i="124"/>
  <c r="W25" i="124"/>
  <c r="X25" i="124"/>
  <c r="Y25" i="124"/>
  <c r="Z25" i="124"/>
  <c r="AA25" i="124"/>
  <c r="AB25" i="124"/>
  <c r="AC25" i="124"/>
  <c r="AD25" i="124"/>
  <c r="AE25" i="124"/>
  <c r="AF25" i="124"/>
  <c r="AG25" i="124"/>
  <c r="AH25" i="124"/>
  <c r="AI25" i="124"/>
  <c r="AJ25" i="124"/>
  <c r="AK25" i="124"/>
  <c r="AL25" i="124"/>
  <c r="AM25" i="124"/>
  <c r="AN25" i="124"/>
  <c r="AO25" i="124"/>
  <c r="AP25" i="124"/>
  <c r="AQ25" i="124"/>
  <c r="AR25" i="124"/>
  <c r="AS25" i="124"/>
  <c r="AT25" i="124"/>
  <c r="AU25" i="124"/>
  <c r="AV25" i="124"/>
  <c r="AW25" i="124"/>
  <c r="AX25" i="124"/>
  <c r="AY25" i="124"/>
  <c r="AZ25" i="124"/>
  <c r="BA25" i="124"/>
  <c r="BB25" i="124"/>
  <c r="BC25" i="124"/>
  <c r="BD25" i="124"/>
  <c r="BE25" i="124"/>
  <c r="BF25" i="124"/>
  <c r="BG25" i="124"/>
  <c r="BH25" i="124"/>
  <c r="BI25" i="124"/>
  <c r="BJ25" i="124"/>
  <c r="BK25" i="124"/>
  <c r="BL25" i="124"/>
  <c r="BM25" i="124"/>
  <c r="BN25" i="124"/>
  <c r="BO25" i="124"/>
  <c r="BP25" i="124"/>
  <c r="BQ25" i="124"/>
  <c r="BR25" i="124"/>
  <c r="BS25" i="124"/>
  <c r="L20" i="124"/>
  <c r="L21" i="124"/>
  <c r="L22" i="124"/>
  <c r="L23" i="124"/>
  <c r="L24" i="124"/>
  <c r="L25" i="124"/>
  <c r="L19" i="124"/>
  <c r="BS27" i="124"/>
  <c r="BP27" i="124"/>
  <c r="BO27" i="124"/>
  <c r="BK27" i="124"/>
  <c r="BC27" i="124"/>
  <c r="AU27" i="124"/>
  <c r="AR27" i="124"/>
  <c r="AQ27" i="124"/>
  <c r="AM27" i="124"/>
  <c r="AE27" i="124"/>
  <c r="Y27" i="124"/>
  <c r="U27" i="124"/>
  <c r="F19" i="78"/>
  <c r="F22" i="78"/>
  <c r="F21" i="78"/>
  <c r="E35" i="124"/>
  <c r="F35" i="124"/>
  <c r="G35" i="124"/>
  <c r="H35" i="124"/>
  <c r="I35" i="124"/>
  <c r="J35" i="124"/>
  <c r="K35" i="124"/>
  <c r="D35" i="124"/>
  <c r="E28" i="124"/>
  <c r="F28" i="124"/>
  <c r="G28" i="124"/>
  <c r="H28" i="124"/>
  <c r="I28" i="124"/>
  <c r="J28" i="124"/>
  <c r="K28" i="124"/>
  <c r="E29" i="124"/>
  <c r="F29" i="124"/>
  <c r="G29" i="124"/>
  <c r="H29" i="124"/>
  <c r="I29" i="124"/>
  <c r="J29" i="124"/>
  <c r="K29" i="124"/>
  <c r="E30" i="124"/>
  <c r="F30" i="124"/>
  <c r="G30" i="124"/>
  <c r="H30" i="124"/>
  <c r="I30" i="124"/>
  <c r="J30" i="124"/>
  <c r="K30" i="124"/>
  <c r="E31" i="124"/>
  <c r="F31" i="124"/>
  <c r="G31" i="124"/>
  <c r="H31" i="124"/>
  <c r="I31" i="124"/>
  <c r="J31" i="124"/>
  <c r="K31" i="124"/>
  <c r="D29" i="124"/>
  <c r="D30" i="124"/>
  <c r="D31" i="124"/>
  <c r="D28" i="124"/>
  <c r="E26" i="124"/>
  <c r="F26" i="124"/>
  <c r="G26" i="124"/>
  <c r="H26" i="124"/>
  <c r="I26" i="124"/>
  <c r="J26" i="124"/>
  <c r="K26" i="124"/>
  <c r="K41" i="124" s="1"/>
  <c r="D26" i="124"/>
  <c r="BL42" i="125"/>
  <c r="BL43" i="125"/>
  <c r="BL44" i="125"/>
  <c r="E39" i="125"/>
  <c r="M34" i="124" s="1"/>
  <c r="F39" i="125"/>
  <c r="N34" i="124" s="1"/>
  <c r="G39" i="125"/>
  <c r="O34" i="124" s="1"/>
  <c r="H39" i="125"/>
  <c r="P34" i="124" s="1"/>
  <c r="I39" i="125"/>
  <c r="Q34" i="124" s="1"/>
  <c r="J39" i="125"/>
  <c r="R34" i="124" s="1"/>
  <c r="K39" i="125"/>
  <c r="S34" i="124" s="1"/>
  <c r="L39" i="125"/>
  <c r="T34" i="124" s="1"/>
  <c r="M39" i="125"/>
  <c r="U34" i="124" s="1"/>
  <c r="N39" i="125"/>
  <c r="V34" i="124" s="1"/>
  <c r="O39" i="125"/>
  <c r="W34" i="124" s="1"/>
  <c r="P39" i="125"/>
  <c r="X34" i="124" s="1"/>
  <c r="Q39" i="125"/>
  <c r="Y34" i="124" s="1"/>
  <c r="R39" i="125"/>
  <c r="Z34" i="124" s="1"/>
  <c r="S39" i="125"/>
  <c r="AA34" i="124" s="1"/>
  <c r="T39" i="125"/>
  <c r="AB34" i="124" s="1"/>
  <c r="U39" i="125"/>
  <c r="AC34" i="124" s="1"/>
  <c r="V39" i="125"/>
  <c r="AD34" i="124" s="1"/>
  <c r="W39" i="125"/>
  <c r="AE34" i="124" s="1"/>
  <c r="X39" i="125"/>
  <c r="AF34" i="124" s="1"/>
  <c r="Y39" i="125"/>
  <c r="AG34" i="124" s="1"/>
  <c r="Z39" i="125"/>
  <c r="AH34" i="124" s="1"/>
  <c r="AA39" i="125"/>
  <c r="AI34" i="124" s="1"/>
  <c r="AB39" i="125"/>
  <c r="AJ34" i="124" s="1"/>
  <c r="AC39" i="125"/>
  <c r="AK34" i="124" s="1"/>
  <c r="AD39" i="125"/>
  <c r="AL34" i="124" s="1"/>
  <c r="AE39" i="125"/>
  <c r="AM34" i="124" s="1"/>
  <c r="AF39" i="125"/>
  <c r="AN34" i="124" s="1"/>
  <c r="AG39" i="125"/>
  <c r="AO34" i="124" s="1"/>
  <c r="AH39" i="125"/>
  <c r="AP34" i="124" s="1"/>
  <c r="AI39" i="125"/>
  <c r="AQ34" i="124" s="1"/>
  <c r="AJ39" i="125"/>
  <c r="AR34" i="124" s="1"/>
  <c r="AK39" i="125"/>
  <c r="AS34" i="124" s="1"/>
  <c r="AL39" i="125"/>
  <c r="AT34" i="124" s="1"/>
  <c r="AM39" i="125"/>
  <c r="AU34" i="124" s="1"/>
  <c r="AN39" i="125"/>
  <c r="AV34" i="124" s="1"/>
  <c r="AO39" i="125"/>
  <c r="AW34" i="124" s="1"/>
  <c r="AP39" i="125"/>
  <c r="AX34" i="124" s="1"/>
  <c r="AQ39" i="125"/>
  <c r="AY34" i="124" s="1"/>
  <c r="AR39" i="125"/>
  <c r="AZ34" i="124" s="1"/>
  <c r="AS39" i="125"/>
  <c r="BA34" i="124" s="1"/>
  <c r="AT39" i="125"/>
  <c r="BB34" i="124" s="1"/>
  <c r="AU39" i="125"/>
  <c r="BC34" i="124" s="1"/>
  <c r="AV39" i="125"/>
  <c r="BD34" i="124" s="1"/>
  <c r="AW39" i="125"/>
  <c r="BE34" i="124" s="1"/>
  <c r="AX39" i="125"/>
  <c r="BF34" i="124" s="1"/>
  <c r="AY39" i="125"/>
  <c r="BG34" i="124" s="1"/>
  <c r="AZ39" i="125"/>
  <c r="BH34" i="124" s="1"/>
  <c r="BA39" i="125"/>
  <c r="BI34" i="124" s="1"/>
  <c r="BB39" i="125"/>
  <c r="BJ34" i="124" s="1"/>
  <c r="BC39" i="125"/>
  <c r="BK34" i="124" s="1"/>
  <c r="BD39" i="125"/>
  <c r="BL34" i="124" s="1"/>
  <c r="BE39" i="125"/>
  <c r="BM34" i="124" s="1"/>
  <c r="BF39" i="125"/>
  <c r="BN34" i="124" s="1"/>
  <c r="BG39" i="125"/>
  <c r="BO34" i="124" s="1"/>
  <c r="BH39" i="125"/>
  <c r="BP34" i="124" s="1"/>
  <c r="BI39" i="125"/>
  <c r="BQ34" i="124" s="1"/>
  <c r="BJ39" i="125"/>
  <c r="BR34" i="124" s="1"/>
  <c r="BK39" i="125"/>
  <c r="BS34" i="124" s="1"/>
  <c r="D39" i="125"/>
  <c r="L34" i="124" s="1"/>
  <c r="BM27" i="124" l="1"/>
  <c r="BE27" i="124"/>
  <c r="AW27" i="124"/>
  <c r="AO27" i="124"/>
  <c r="AG27" i="124"/>
  <c r="BH27" i="124"/>
  <c r="AZ27" i="124"/>
  <c r="AJ27" i="124"/>
  <c r="AB27" i="124"/>
  <c r="T27" i="124"/>
  <c r="W27" i="124"/>
  <c r="BR27" i="124"/>
  <c r="BJ27" i="124"/>
  <c r="BB27" i="124"/>
  <c r="AT27" i="124"/>
  <c r="AL27" i="124"/>
  <c r="AD27" i="124"/>
  <c r="V27" i="124"/>
  <c r="D41" i="124" l="1"/>
  <c r="E27" i="124"/>
  <c r="F27" i="124"/>
  <c r="G27" i="124"/>
  <c r="H27" i="124"/>
  <c r="I27" i="124"/>
  <c r="J27" i="124"/>
  <c r="K27" i="124"/>
  <c r="D27" i="124"/>
  <c r="J41" i="124"/>
  <c r="I41" i="124"/>
  <c r="H41" i="124"/>
  <c r="G41" i="124"/>
  <c r="F41" i="124"/>
  <c r="E41" i="124"/>
  <c r="Q27" i="124"/>
  <c r="P27" i="124"/>
  <c r="O27" i="124"/>
  <c r="N27" i="124"/>
  <c r="M27" i="124"/>
  <c r="L27" i="124"/>
  <c r="BL20" i="125"/>
  <c r="BL21" i="125"/>
  <c r="BL22" i="125"/>
  <c r="BL23" i="125"/>
  <c r="BL24" i="125"/>
  <c r="BL25" i="125"/>
  <c r="BL27" i="125"/>
  <c r="BL28" i="125"/>
  <c r="BL29" i="125"/>
  <c r="BL30" i="125"/>
  <c r="BL33" i="125"/>
  <c r="BL34" i="125"/>
  <c r="BL35" i="125"/>
  <c r="BL36" i="125"/>
  <c r="BL37" i="125"/>
  <c r="BL38" i="125"/>
  <c r="BL40" i="125"/>
  <c r="BL41" i="125"/>
  <c r="BL45" i="125"/>
  <c r="BL19" i="125"/>
  <c r="BK32" i="125"/>
  <c r="BJ32" i="125"/>
  <c r="BI32" i="125"/>
  <c r="BQ33" i="124" s="1"/>
  <c r="BQ32" i="124" s="1"/>
  <c r="BQ36" i="124" s="1"/>
  <c r="BQ37" i="124" s="1"/>
  <c r="BQ39" i="124" s="1"/>
  <c r="BH32" i="125"/>
  <c r="BP33" i="124" s="1"/>
  <c r="BP32" i="124" s="1"/>
  <c r="BP36" i="124" s="1"/>
  <c r="BP37" i="124" s="1"/>
  <c r="BP39" i="124" s="1"/>
  <c r="BG32" i="125"/>
  <c r="BO33" i="124" s="1"/>
  <c r="BO32" i="124" s="1"/>
  <c r="BO36" i="124" s="1"/>
  <c r="BO37" i="124" s="1"/>
  <c r="BO39" i="124" s="1"/>
  <c r="BF32" i="125"/>
  <c r="BE32" i="125"/>
  <c r="BM33" i="124" s="1"/>
  <c r="BM32" i="124" s="1"/>
  <c r="BM36" i="124" s="1"/>
  <c r="BM37" i="124" s="1"/>
  <c r="BM39" i="124" s="1"/>
  <c r="BD32" i="125"/>
  <c r="BL33" i="124" s="1"/>
  <c r="BL32" i="124" s="1"/>
  <c r="BL36" i="124" s="1"/>
  <c r="BL37" i="124" s="1"/>
  <c r="BL39" i="124" s="1"/>
  <c r="BC32" i="125"/>
  <c r="BB32" i="125"/>
  <c r="BA32" i="125"/>
  <c r="BI33" i="124" s="1"/>
  <c r="BI32" i="124" s="1"/>
  <c r="BI36" i="124" s="1"/>
  <c r="BI37" i="124" s="1"/>
  <c r="BI39" i="124" s="1"/>
  <c r="AZ32" i="125"/>
  <c r="BH33" i="124" s="1"/>
  <c r="BH32" i="124" s="1"/>
  <c r="BH36" i="124" s="1"/>
  <c r="BH37" i="124" s="1"/>
  <c r="BH39" i="124" s="1"/>
  <c r="AY32" i="125"/>
  <c r="BG33" i="124" s="1"/>
  <c r="BG32" i="124" s="1"/>
  <c r="BG36" i="124" s="1"/>
  <c r="BG37" i="124" s="1"/>
  <c r="BG39" i="124" s="1"/>
  <c r="AX32" i="125"/>
  <c r="BF33" i="124" s="1"/>
  <c r="BF32" i="124" s="1"/>
  <c r="BF36" i="124" s="1"/>
  <c r="BF37" i="124" s="1"/>
  <c r="BF39" i="124" s="1"/>
  <c r="AW32" i="125"/>
  <c r="AV32" i="125"/>
  <c r="BD33" i="124" s="1"/>
  <c r="BD32" i="124" s="1"/>
  <c r="BD36" i="124" s="1"/>
  <c r="BD37" i="124" s="1"/>
  <c r="BD39" i="124" s="1"/>
  <c r="AU32" i="125"/>
  <c r="AT32" i="125"/>
  <c r="BI31" i="125"/>
  <c r="BK26" i="125"/>
  <c r="BJ26" i="125"/>
  <c r="BI26" i="125"/>
  <c r="BH26" i="125"/>
  <c r="BG26" i="125"/>
  <c r="BF26" i="125"/>
  <c r="BE26" i="125"/>
  <c r="BD26" i="125"/>
  <c r="BC26" i="125"/>
  <c r="BB26" i="125"/>
  <c r="BA26" i="125"/>
  <c r="AZ26" i="125"/>
  <c r="AY26" i="125"/>
  <c r="AX26" i="125"/>
  <c r="AW26" i="125"/>
  <c r="AV26" i="125"/>
  <c r="AU26" i="125"/>
  <c r="AT26" i="125"/>
  <c r="AS32" i="125"/>
  <c r="BA33" i="124" s="1"/>
  <c r="BA32" i="124" s="1"/>
  <c r="BA36" i="124" s="1"/>
  <c r="BA37" i="124" s="1"/>
  <c r="BA39" i="124" s="1"/>
  <c r="AR32" i="125"/>
  <c r="AZ33" i="124" s="1"/>
  <c r="AZ32" i="124" s="1"/>
  <c r="AZ36" i="124" s="1"/>
  <c r="AZ37" i="124" s="1"/>
  <c r="AZ39" i="124" s="1"/>
  <c r="AQ32" i="125"/>
  <c r="AY33" i="124" s="1"/>
  <c r="AY32" i="124" s="1"/>
  <c r="AY36" i="124" s="1"/>
  <c r="AY37" i="124" s="1"/>
  <c r="AY39" i="124" s="1"/>
  <c r="AP32" i="125"/>
  <c r="AX33" i="124" s="1"/>
  <c r="AX32" i="124" s="1"/>
  <c r="AX36" i="124" s="1"/>
  <c r="AX37" i="124" s="1"/>
  <c r="AX39" i="124" s="1"/>
  <c r="AO32" i="125"/>
  <c r="AN32" i="125"/>
  <c r="AV33" i="124" s="1"/>
  <c r="AV32" i="124" s="1"/>
  <c r="AV36" i="124" s="1"/>
  <c r="AV37" i="124" s="1"/>
  <c r="AV39" i="124" s="1"/>
  <c r="AM32" i="125"/>
  <c r="AU33" i="124" s="1"/>
  <c r="AU32" i="124" s="1"/>
  <c r="AU36" i="124" s="1"/>
  <c r="AU37" i="124" s="1"/>
  <c r="AU39" i="124" s="1"/>
  <c r="AL32" i="125"/>
  <c r="AT33" i="124" s="1"/>
  <c r="AT32" i="124" s="1"/>
  <c r="AT36" i="124" s="1"/>
  <c r="AT37" i="124" s="1"/>
  <c r="AT39" i="124" s="1"/>
  <c r="AK32" i="125"/>
  <c r="AS33" i="124" s="1"/>
  <c r="AS32" i="124" s="1"/>
  <c r="AS36" i="124" s="1"/>
  <c r="AS37" i="124" s="1"/>
  <c r="AS39" i="124" s="1"/>
  <c r="AJ32" i="125"/>
  <c r="AR33" i="124" s="1"/>
  <c r="AR32" i="124" s="1"/>
  <c r="AR36" i="124" s="1"/>
  <c r="AR37" i="124" s="1"/>
  <c r="AR39" i="124" s="1"/>
  <c r="AI32" i="125"/>
  <c r="AQ33" i="124" s="1"/>
  <c r="AQ32" i="124" s="1"/>
  <c r="AQ36" i="124" s="1"/>
  <c r="AQ37" i="124" s="1"/>
  <c r="AQ39" i="124" s="1"/>
  <c r="AS26" i="125"/>
  <c r="AR26" i="125"/>
  <c r="AQ26" i="125"/>
  <c r="AP26" i="125"/>
  <c r="AO26" i="125"/>
  <c r="AN26" i="125"/>
  <c r="AM26" i="125"/>
  <c r="AL26" i="125"/>
  <c r="AK26" i="125"/>
  <c r="AJ26" i="125"/>
  <c r="AI26" i="125"/>
  <c r="AH32" i="125"/>
  <c r="AP33" i="124" s="1"/>
  <c r="AP32" i="124" s="1"/>
  <c r="AP36" i="124" s="1"/>
  <c r="AP37" i="124" s="1"/>
  <c r="AP39" i="124" s="1"/>
  <c r="AG32" i="125"/>
  <c r="AO33" i="124" s="1"/>
  <c r="AO32" i="124" s="1"/>
  <c r="AO36" i="124" s="1"/>
  <c r="AO37" i="124" s="1"/>
  <c r="AO39" i="124" s="1"/>
  <c r="AF32" i="125"/>
  <c r="AE32" i="125"/>
  <c r="AM33" i="124" s="1"/>
  <c r="AM32" i="124" s="1"/>
  <c r="AM36" i="124" s="1"/>
  <c r="AM37" i="124" s="1"/>
  <c r="AM39" i="124" s="1"/>
  <c r="AD32" i="125"/>
  <c r="AL33" i="124" s="1"/>
  <c r="AL32" i="124" s="1"/>
  <c r="AL36" i="124" s="1"/>
  <c r="AL37" i="124" s="1"/>
  <c r="AL39" i="124" s="1"/>
  <c r="AC32" i="125"/>
  <c r="AB32" i="125"/>
  <c r="AJ33" i="124" s="1"/>
  <c r="AJ32" i="124" s="1"/>
  <c r="AJ36" i="124" s="1"/>
  <c r="AJ37" i="124" s="1"/>
  <c r="AJ39" i="124" s="1"/>
  <c r="AA32" i="125"/>
  <c r="Z32" i="125"/>
  <c r="AH33" i="124" s="1"/>
  <c r="AH32" i="124" s="1"/>
  <c r="AH36" i="124" s="1"/>
  <c r="AH37" i="124" s="1"/>
  <c r="AH39" i="124" s="1"/>
  <c r="Y32" i="125"/>
  <c r="AG33" i="124" s="1"/>
  <c r="AG32" i="124" s="1"/>
  <c r="AG36" i="124" s="1"/>
  <c r="AG37" i="124" s="1"/>
  <c r="AG39" i="124" s="1"/>
  <c r="X32" i="125"/>
  <c r="AF33" i="124" s="1"/>
  <c r="AF32" i="124" s="1"/>
  <c r="AF36" i="124" s="1"/>
  <c r="AF37" i="124" s="1"/>
  <c r="AF39" i="124" s="1"/>
  <c r="AH26" i="125"/>
  <c r="AG26" i="125"/>
  <c r="AF26" i="125"/>
  <c r="AE26" i="125"/>
  <c r="AD26" i="125"/>
  <c r="AC26" i="125"/>
  <c r="AB26" i="125"/>
  <c r="AA26" i="125"/>
  <c r="Z26" i="125"/>
  <c r="Y26" i="125"/>
  <c r="X26" i="125"/>
  <c r="M21" i="123"/>
  <c r="M22" i="123"/>
  <c r="M23" i="123"/>
  <c r="M24" i="123"/>
  <c r="M27" i="123"/>
  <c r="M28" i="123"/>
  <c r="M29" i="123"/>
  <c r="M30" i="123"/>
  <c r="M31" i="123"/>
  <c r="M32" i="123"/>
  <c r="M34" i="123"/>
  <c r="M35" i="123"/>
  <c r="M36" i="123"/>
  <c r="M37" i="123"/>
  <c r="M38" i="123"/>
  <c r="M39" i="123"/>
  <c r="M19" i="123"/>
  <c r="L33" i="123"/>
  <c r="K34" i="124" s="1"/>
  <c r="K33" i="123"/>
  <c r="J34" i="124" s="1"/>
  <c r="J33" i="123"/>
  <c r="I34" i="124" s="1"/>
  <c r="I33" i="123"/>
  <c r="H34" i="124" s="1"/>
  <c r="L26" i="123"/>
  <c r="K33" i="124" s="1"/>
  <c r="K32" i="124" s="1"/>
  <c r="K26" i="123"/>
  <c r="J33" i="124" s="1"/>
  <c r="J26" i="123"/>
  <c r="I33" i="124" s="1"/>
  <c r="I26" i="123"/>
  <c r="H33" i="124" s="1"/>
  <c r="L20" i="123"/>
  <c r="K20" i="123"/>
  <c r="J20" i="123"/>
  <c r="I20" i="123"/>
  <c r="E23" i="78"/>
  <c r="F23" i="78" s="1"/>
  <c r="D53" i="78"/>
  <c r="D50" i="78"/>
  <c r="C40" i="60" s="1"/>
  <c r="M40" i="60" s="1"/>
  <c r="D51" i="78"/>
  <c r="D52" i="78"/>
  <c r="X31" i="125" l="1"/>
  <c r="H32" i="124"/>
  <c r="I32" i="124"/>
  <c r="J32" i="124"/>
  <c r="E51" i="78"/>
  <c r="F51" i="78" s="1"/>
  <c r="D41" i="60" s="1"/>
  <c r="N41" i="60" s="1"/>
  <c r="C41" i="60"/>
  <c r="M41" i="60" s="1"/>
  <c r="E53" i="78"/>
  <c r="F53" i="78" s="1"/>
  <c r="D43" i="60" s="1"/>
  <c r="N43" i="60" s="1"/>
  <c r="C43" i="60"/>
  <c r="M43" i="60" s="1"/>
  <c r="E52" i="78"/>
  <c r="F52" i="78" s="1"/>
  <c r="D42" i="60" s="1"/>
  <c r="N42" i="60" s="1"/>
  <c r="C42" i="60"/>
  <c r="M42" i="60" s="1"/>
  <c r="AC31" i="125"/>
  <c r="AK33" i="124"/>
  <c r="AK32" i="124" s="1"/>
  <c r="AK36" i="124" s="1"/>
  <c r="AK37" i="124" s="1"/>
  <c r="AK39" i="124" s="1"/>
  <c r="BJ31" i="125"/>
  <c r="BR33" i="124"/>
  <c r="BR32" i="124" s="1"/>
  <c r="BR36" i="124" s="1"/>
  <c r="BR37" i="124" s="1"/>
  <c r="BR39" i="124" s="1"/>
  <c r="AU31" i="125"/>
  <c r="BC33" i="124"/>
  <c r="BC32" i="124" s="1"/>
  <c r="BC36" i="124" s="1"/>
  <c r="BC37" i="124" s="1"/>
  <c r="BC39" i="124" s="1"/>
  <c r="BC31" i="125"/>
  <c r="BK33" i="124"/>
  <c r="BK32" i="124" s="1"/>
  <c r="BK36" i="124" s="1"/>
  <c r="BK37" i="124" s="1"/>
  <c r="BK39" i="124" s="1"/>
  <c r="BK31" i="125"/>
  <c r="BS33" i="124"/>
  <c r="BS32" i="124" s="1"/>
  <c r="BS36" i="124" s="1"/>
  <c r="BS37" i="124" s="1"/>
  <c r="BS39" i="124" s="1"/>
  <c r="AW31" i="125"/>
  <c r="BE33" i="124"/>
  <c r="BE32" i="124" s="1"/>
  <c r="BE36" i="124" s="1"/>
  <c r="BE37" i="124" s="1"/>
  <c r="BE39" i="124" s="1"/>
  <c r="AT31" i="125"/>
  <c r="BB33" i="124"/>
  <c r="BB32" i="124" s="1"/>
  <c r="BB36" i="124" s="1"/>
  <c r="BB37" i="124" s="1"/>
  <c r="BB39" i="124" s="1"/>
  <c r="AF31" i="125"/>
  <c r="AN33" i="124"/>
  <c r="AN32" i="124" s="1"/>
  <c r="AN36" i="124" s="1"/>
  <c r="AN37" i="124" s="1"/>
  <c r="AN39" i="124" s="1"/>
  <c r="BF31" i="125"/>
  <c r="BN33" i="124"/>
  <c r="BN32" i="124" s="1"/>
  <c r="BN36" i="124" s="1"/>
  <c r="BN37" i="124" s="1"/>
  <c r="BN39" i="124" s="1"/>
  <c r="AO31" i="125"/>
  <c r="AW33" i="124"/>
  <c r="AW32" i="124" s="1"/>
  <c r="AW36" i="124" s="1"/>
  <c r="AW37" i="124" s="1"/>
  <c r="AW39" i="124" s="1"/>
  <c r="AA31" i="125"/>
  <c r="AI33" i="124"/>
  <c r="AI32" i="124" s="1"/>
  <c r="AI36" i="124" s="1"/>
  <c r="AI37" i="124" s="1"/>
  <c r="AI39" i="124" s="1"/>
  <c r="BB31" i="125"/>
  <c r="BJ33" i="124"/>
  <c r="BJ32" i="124" s="1"/>
  <c r="BJ36" i="124" s="1"/>
  <c r="BJ37" i="124" s="1"/>
  <c r="BJ39" i="124" s="1"/>
  <c r="J36" i="124"/>
  <c r="K36" i="124"/>
  <c r="K37" i="124" s="1"/>
  <c r="BA31" i="125"/>
  <c r="AP31" i="125"/>
  <c r="AM31" i="125"/>
  <c r="AX31" i="125"/>
  <c r="AY31" i="125"/>
  <c r="BG31" i="125"/>
  <c r="BE31" i="125"/>
  <c r="I25" i="123"/>
  <c r="J25" i="123"/>
  <c r="K25" i="123"/>
  <c r="L25" i="123"/>
  <c r="I36" i="124"/>
  <c r="I37" i="124" s="1"/>
  <c r="H36" i="124"/>
  <c r="AH31" i="125"/>
  <c r="AJ31" i="125"/>
  <c r="AR31" i="125"/>
  <c r="AE31" i="125"/>
  <c r="Z31" i="125"/>
  <c r="BD31" i="125"/>
  <c r="AD31" i="125"/>
  <c r="AL31" i="125"/>
  <c r="AI31" i="125"/>
  <c r="AQ31" i="125"/>
  <c r="AV31" i="125"/>
  <c r="AZ31" i="125"/>
  <c r="BH31" i="125"/>
  <c r="AN31" i="125"/>
  <c r="AK31" i="125"/>
  <c r="AS31" i="125"/>
  <c r="AB31" i="125"/>
  <c r="Y31" i="125"/>
  <c r="AG31" i="125"/>
  <c r="E50" i="78"/>
  <c r="F50" i="78" s="1"/>
  <c r="D40" i="60" s="1"/>
  <c r="N40" i="60" s="1"/>
  <c r="W32" i="125"/>
  <c r="AE33" i="124" s="1"/>
  <c r="AE32" i="124" s="1"/>
  <c r="AE36" i="124" s="1"/>
  <c r="AE37" i="124" s="1"/>
  <c r="AE39" i="124" s="1"/>
  <c r="V32" i="125"/>
  <c r="AD33" i="124" s="1"/>
  <c r="AD32" i="124" s="1"/>
  <c r="AD36" i="124" s="1"/>
  <c r="AD37" i="124" s="1"/>
  <c r="AD39" i="124" s="1"/>
  <c r="U32" i="125"/>
  <c r="AC33" i="124" s="1"/>
  <c r="AC32" i="124" s="1"/>
  <c r="AC36" i="124" s="1"/>
  <c r="AC37" i="124" s="1"/>
  <c r="AC39" i="124" s="1"/>
  <c r="T32" i="125"/>
  <c r="AB33" i="124" s="1"/>
  <c r="AB32" i="124" s="1"/>
  <c r="AB36" i="124" s="1"/>
  <c r="AB37" i="124" s="1"/>
  <c r="AB39" i="124" s="1"/>
  <c r="S32" i="125"/>
  <c r="AA33" i="124" s="1"/>
  <c r="AA32" i="124" s="1"/>
  <c r="AA36" i="124" s="1"/>
  <c r="AA37" i="124" s="1"/>
  <c r="AA39" i="124" s="1"/>
  <c r="R32" i="125"/>
  <c r="Z33" i="124" s="1"/>
  <c r="Z32" i="124" s="1"/>
  <c r="Z36" i="124" s="1"/>
  <c r="Z37" i="124" s="1"/>
  <c r="Z39" i="124" s="1"/>
  <c r="Q32" i="125"/>
  <c r="Y33" i="124" s="1"/>
  <c r="Y32" i="124" s="1"/>
  <c r="Y36" i="124" s="1"/>
  <c r="Y37" i="124" s="1"/>
  <c r="Y39" i="124" s="1"/>
  <c r="P32" i="125"/>
  <c r="X33" i="124" s="1"/>
  <c r="X32" i="124" s="1"/>
  <c r="X36" i="124" s="1"/>
  <c r="X37" i="124" s="1"/>
  <c r="X39" i="124" s="1"/>
  <c r="O32" i="125"/>
  <c r="W33" i="124" s="1"/>
  <c r="W32" i="124" s="1"/>
  <c r="W36" i="124" s="1"/>
  <c r="W37" i="124" s="1"/>
  <c r="W39" i="124" s="1"/>
  <c r="N32" i="125"/>
  <c r="V33" i="124" s="1"/>
  <c r="V32" i="124" s="1"/>
  <c r="V36" i="124" s="1"/>
  <c r="V37" i="124" s="1"/>
  <c r="V39" i="124" s="1"/>
  <c r="M32" i="125"/>
  <c r="U33" i="124" s="1"/>
  <c r="U32" i="124" s="1"/>
  <c r="U36" i="124" s="1"/>
  <c r="U37" i="124" s="1"/>
  <c r="U39" i="124" s="1"/>
  <c r="L32" i="125"/>
  <c r="T33" i="124" s="1"/>
  <c r="T32" i="124" s="1"/>
  <c r="T36" i="124" s="1"/>
  <c r="T37" i="124" s="1"/>
  <c r="T39" i="124" s="1"/>
  <c r="K32" i="125"/>
  <c r="S33" i="124" s="1"/>
  <c r="S32" i="124" s="1"/>
  <c r="S36" i="124" s="1"/>
  <c r="S37" i="124" s="1"/>
  <c r="S39" i="124" s="1"/>
  <c r="J32" i="125"/>
  <c r="R33" i="124" s="1"/>
  <c r="R32" i="124" s="1"/>
  <c r="R36" i="124" s="1"/>
  <c r="R37" i="124" s="1"/>
  <c r="R39" i="124" s="1"/>
  <c r="I32" i="125"/>
  <c r="Q33" i="124" s="1"/>
  <c r="Q32" i="124" s="1"/>
  <c r="Q36" i="124" s="1"/>
  <c r="Q37" i="124" s="1"/>
  <c r="H32" i="125"/>
  <c r="P33" i="124" s="1"/>
  <c r="P32" i="124" s="1"/>
  <c r="P36" i="124" s="1"/>
  <c r="P37" i="124" s="1"/>
  <c r="G32" i="125"/>
  <c r="O33" i="124" s="1"/>
  <c r="O32" i="124" s="1"/>
  <c r="O36" i="124" s="1"/>
  <c r="F32" i="125"/>
  <c r="N33" i="124" s="1"/>
  <c r="N32" i="124" s="1"/>
  <c r="N36" i="124" s="1"/>
  <c r="E32" i="125"/>
  <c r="M33" i="124" s="1"/>
  <c r="M32" i="124" s="1"/>
  <c r="M36" i="124" s="1"/>
  <c r="M37" i="124" s="1"/>
  <c r="D32" i="125"/>
  <c r="W26" i="125"/>
  <c r="V26" i="125"/>
  <c r="U26" i="125"/>
  <c r="T26" i="125"/>
  <c r="S26" i="125"/>
  <c r="R26" i="125"/>
  <c r="Q26" i="125"/>
  <c r="P26" i="125"/>
  <c r="O26" i="125"/>
  <c r="N26" i="125"/>
  <c r="M26" i="125"/>
  <c r="L26" i="125"/>
  <c r="K26" i="125"/>
  <c r="J26" i="125"/>
  <c r="I26" i="125"/>
  <c r="H26" i="125"/>
  <c r="G26" i="125"/>
  <c r="F26" i="125"/>
  <c r="E26" i="125"/>
  <c r="D26" i="125"/>
  <c r="H37" i="124" l="1"/>
  <c r="H39" i="124" s="1"/>
  <c r="J37" i="124"/>
  <c r="J39" i="124" s="1"/>
  <c r="N37" i="124"/>
  <c r="N39" i="124" s="1"/>
  <c r="O37" i="124"/>
  <c r="O39" i="124" s="1"/>
  <c r="BL32" i="125"/>
  <c r="L33" i="124"/>
  <c r="K39" i="124"/>
  <c r="Q31" i="125"/>
  <c r="I31" i="125"/>
  <c r="I39" i="124"/>
  <c r="P39" i="124"/>
  <c r="Q39" i="124"/>
  <c r="M39" i="124"/>
  <c r="BL26" i="125"/>
  <c r="J31" i="125"/>
  <c r="U31" i="125"/>
  <c r="G31" i="125"/>
  <c r="O31" i="125"/>
  <c r="W31" i="125"/>
  <c r="M31" i="125"/>
  <c r="BL39" i="125"/>
  <c r="H31" i="125"/>
  <c r="P31" i="125"/>
  <c r="D31" i="125"/>
  <c r="L31" i="125"/>
  <c r="T31" i="125"/>
  <c r="R31" i="125"/>
  <c r="F31" i="125"/>
  <c r="N31" i="125"/>
  <c r="V31" i="125"/>
  <c r="K31" i="125"/>
  <c r="S31" i="125"/>
  <c r="E31" i="125"/>
  <c r="H33" i="123"/>
  <c r="G34" i="124" s="1"/>
  <c r="G33" i="123"/>
  <c r="F34" i="124" s="1"/>
  <c r="F33" i="123"/>
  <c r="E34" i="124" s="1"/>
  <c r="E33" i="123"/>
  <c r="D34" i="124" s="1"/>
  <c r="H26" i="123"/>
  <c r="G33" i="124" s="1"/>
  <c r="G26" i="123"/>
  <c r="F33" i="124" s="1"/>
  <c r="F32" i="124" s="1"/>
  <c r="F36" i="124" s="1"/>
  <c r="F37" i="124" s="1"/>
  <c r="F39" i="124" s="1"/>
  <c r="F26" i="123"/>
  <c r="E33" i="124" s="1"/>
  <c r="E32" i="124" s="1"/>
  <c r="E36" i="124" s="1"/>
  <c r="E37" i="124" s="1"/>
  <c r="E39" i="124" s="1"/>
  <c r="E26" i="123"/>
  <c r="D33" i="124" s="1"/>
  <c r="H20" i="123"/>
  <c r="G20" i="123"/>
  <c r="F20" i="123"/>
  <c r="E20" i="123"/>
  <c r="D49" i="78"/>
  <c r="C39" i="60" s="1"/>
  <c r="D48" i="78"/>
  <c r="C38" i="60" s="1"/>
  <c r="D47" i="78"/>
  <c r="D46" i="78"/>
  <c r="D45" i="78"/>
  <c r="C35" i="60" s="1"/>
  <c r="D44" i="78"/>
  <c r="C34" i="60" s="1"/>
  <c r="F20" i="78"/>
  <c r="D56" i="60"/>
  <c r="D55" i="60"/>
  <c r="D54" i="60"/>
  <c r="E56" i="60"/>
  <c r="I20" i="100" s="1"/>
  <c r="K32" i="60"/>
  <c r="E55" i="60"/>
  <c r="I19" i="100" s="1"/>
  <c r="C55" i="60"/>
  <c r="E54" i="60"/>
  <c r="I18" i="100" s="1"/>
  <c r="C54" i="60"/>
  <c r="E53" i="60"/>
  <c r="I17" i="100" s="1"/>
  <c r="F17" i="100"/>
  <c r="E32" i="60"/>
  <c r="G21" i="60"/>
  <c r="E52" i="60" s="1"/>
  <c r="I16" i="100" s="1"/>
  <c r="E21" i="60"/>
  <c r="F16" i="100" s="1"/>
  <c r="D16" i="100"/>
  <c r="F20" i="100"/>
  <c r="D19" i="100"/>
  <c r="G32" i="124" l="1"/>
  <c r="G36" i="124" s="1"/>
  <c r="G37" i="124" s="1"/>
  <c r="G39" i="124" s="1"/>
  <c r="D32" i="124"/>
  <c r="D36" i="124" s="1"/>
  <c r="D37" i="124" s="1"/>
  <c r="D39" i="124" s="1"/>
  <c r="D40" i="124" s="1"/>
  <c r="E40" i="124" s="1"/>
  <c r="F40" i="124" s="1"/>
  <c r="G40" i="124" s="1"/>
  <c r="H40" i="124" s="1"/>
  <c r="I40" i="124" s="1"/>
  <c r="J40" i="124" s="1"/>
  <c r="K40" i="124" s="1"/>
  <c r="E46" i="78"/>
  <c r="F46" i="78" s="1"/>
  <c r="D36" i="60" s="1"/>
  <c r="N36" i="60" s="1"/>
  <c r="C36" i="60"/>
  <c r="E47" i="78"/>
  <c r="F47" i="78" s="1"/>
  <c r="D37" i="60" s="1"/>
  <c r="N37" i="60" s="1"/>
  <c r="C37" i="60"/>
  <c r="C44" i="60" s="1"/>
  <c r="L32" i="124"/>
  <c r="G25" i="123"/>
  <c r="H25" i="123"/>
  <c r="F25" i="123"/>
  <c r="M33" i="123"/>
  <c r="M26" i="123"/>
  <c r="M20" i="123"/>
  <c r="BL31" i="125"/>
  <c r="F19" i="100"/>
  <c r="D18" i="100"/>
  <c r="F18" i="100"/>
  <c r="G32" i="60"/>
  <c r="J56" i="60"/>
  <c r="M34" i="60"/>
  <c r="D54" i="78"/>
  <c r="F56" i="60"/>
  <c r="H20" i="100"/>
  <c r="F54" i="60"/>
  <c r="H18" i="100"/>
  <c r="H19" i="100"/>
  <c r="F55" i="60"/>
  <c r="D20" i="100"/>
  <c r="J55" i="60"/>
  <c r="J54" i="60"/>
  <c r="C56" i="60"/>
  <c r="I32" i="60"/>
  <c r="E25" i="123"/>
  <c r="M38" i="60"/>
  <c r="D53" i="60"/>
  <c r="J53" i="60" s="1"/>
  <c r="M39" i="60"/>
  <c r="C53" i="60"/>
  <c r="D17" i="100"/>
  <c r="E49" i="78"/>
  <c r="F49" i="78" s="1"/>
  <c r="D39" i="60" s="1"/>
  <c r="F24" i="78"/>
  <c r="C32" i="60"/>
  <c r="C52" i="60"/>
  <c r="E44" i="78"/>
  <c r="F44" i="78" s="1"/>
  <c r="E45" i="78"/>
  <c r="F45" i="78" s="1"/>
  <c r="E48" i="78"/>
  <c r="F48" i="78" s="1"/>
  <c r="M35" i="60"/>
  <c r="J47" i="124" l="1"/>
  <c r="J49" i="124" s="1"/>
  <c r="D38" i="60"/>
  <c r="N38" i="60" s="1"/>
  <c r="M37" i="60"/>
  <c r="J20" i="100"/>
  <c r="K56" i="60"/>
  <c r="J19" i="100"/>
  <c r="K55" i="60"/>
  <c r="J18" i="100"/>
  <c r="K54" i="60"/>
  <c r="D35" i="60"/>
  <c r="N35" i="60" s="1"/>
  <c r="L36" i="124"/>
  <c r="M25" i="123"/>
  <c r="D34" i="60"/>
  <c r="N34" i="60" s="1"/>
  <c r="F54" i="78"/>
  <c r="E54" i="78" s="1"/>
  <c r="M36" i="60"/>
  <c r="D52" i="60"/>
  <c r="H16" i="100" s="1"/>
  <c r="H17" i="100"/>
  <c r="N39" i="60"/>
  <c r="F53" i="60"/>
  <c r="M44" i="60" l="1"/>
  <c r="P42" i="60" s="1"/>
  <c r="N44" i="60"/>
  <c r="D44" i="60"/>
  <c r="L37" i="124"/>
  <c r="J52" i="60"/>
  <c r="J57" i="60" s="1"/>
  <c r="F52" i="60"/>
  <c r="K52" i="60" s="1"/>
  <c r="D57" i="60"/>
  <c r="K53" i="60"/>
  <c r="J17" i="100"/>
  <c r="P36" i="60" l="1"/>
  <c r="K57" i="60"/>
  <c r="L39" i="124"/>
  <c r="L54" i="60"/>
  <c r="J45" i="124"/>
  <c r="J16" i="100"/>
  <c r="F57" i="60"/>
  <c r="L53" i="60"/>
  <c r="L56" i="60"/>
  <c r="H21" i="100"/>
  <c r="L52" i="60"/>
  <c r="L55" i="60"/>
  <c r="K42" i="124" l="1"/>
  <c r="F49" i="124" s="1"/>
  <c r="F47" i="124" s="1"/>
  <c r="J42" i="124"/>
  <c r="I42" i="124"/>
  <c r="H42" i="124"/>
  <c r="G42" i="124"/>
  <c r="E42" i="124"/>
  <c r="D42" i="124"/>
  <c r="F42" i="124"/>
  <c r="G56" i="60"/>
  <c r="G54" i="60"/>
  <c r="G55" i="60"/>
  <c r="G52" i="60"/>
  <c r="G53" i="60"/>
  <c r="L40" i="124"/>
  <c r="M40" i="124" s="1"/>
  <c r="N40" i="124" s="1"/>
  <c r="O40" i="124" s="1"/>
  <c r="P40" i="124" s="1"/>
  <c r="Q40" i="124" s="1"/>
  <c r="R40" i="124" s="1"/>
  <c r="S40" i="124" s="1"/>
  <c r="T40" i="124" s="1"/>
  <c r="U40" i="124" s="1"/>
  <c r="V40" i="124" s="1"/>
  <c r="W40" i="124" s="1"/>
  <c r="X40" i="124" s="1"/>
  <c r="Y40" i="124" s="1"/>
  <c r="Z40" i="124" s="1"/>
  <c r="AA40" i="124" s="1"/>
  <c r="AB40" i="124" s="1"/>
  <c r="AC40" i="124" s="1"/>
  <c r="AD40" i="124" s="1"/>
  <c r="AE40" i="124" s="1"/>
  <c r="AF40" i="124" s="1"/>
  <c r="AG40" i="124" s="1"/>
  <c r="AH40" i="124" s="1"/>
  <c r="AI40" i="124" s="1"/>
  <c r="AJ40" i="124" s="1"/>
  <c r="AK40" i="124" s="1"/>
  <c r="AL40" i="124" s="1"/>
  <c r="AM40" i="124" s="1"/>
  <c r="AN40" i="124" s="1"/>
  <c r="AO40" i="124" s="1"/>
  <c r="AP40" i="124" s="1"/>
  <c r="AQ40" i="124" s="1"/>
  <c r="AR40" i="124" s="1"/>
  <c r="AS40" i="124" s="1"/>
  <c r="AT40" i="124" s="1"/>
  <c r="AU40" i="124" s="1"/>
  <c r="AV40" i="124" s="1"/>
  <c r="AW40" i="124" s="1"/>
  <c r="AX40" i="124" s="1"/>
  <c r="AY40" i="124" s="1"/>
  <c r="AZ40" i="124" s="1"/>
  <c r="BA40" i="124" s="1"/>
  <c r="BB40" i="124" s="1"/>
  <c r="BC40" i="124" s="1"/>
  <c r="BD40" i="124" s="1"/>
  <c r="BE40" i="124" s="1"/>
  <c r="BF40" i="124" s="1"/>
  <c r="BG40" i="124" s="1"/>
  <c r="BH40" i="124" s="1"/>
  <c r="BI40" i="124" s="1"/>
  <c r="BJ40" i="124" s="1"/>
  <c r="BK40" i="124" s="1"/>
  <c r="BL40" i="124" s="1"/>
  <c r="BM40" i="124" s="1"/>
  <c r="BN40" i="124" s="1"/>
  <c r="BO40" i="124" s="1"/>
  <c r="BP40" i="124" s="1"/>
  <c r="BQ40" i="124" s="1"/>
  <c r="BR40" i="124" s="1"/>
  <c r="BS40" i="124" s="1"/>
  <c r="J46" i="124"/>
  <c r="H57" i="60"/>
  <c r="J21" i="100"/>
  <c r="E57" i="60"/>
  <c r="J48" i="124" s="1"/>
  <c r="G57" i="60" l="1"/>
  <c r="I21" i="100"/>
</calcChain>
</file>

<file path=xl/sharedStrings.xml><?xml version="1.0" encoding="utf-8"?>
<sst xmlns="http://schemas.openxmlformats.org/spreadsheetml/2006/main" count="596" uniqueCount="267">
  <si>
    <t>OBJETIVO</t>
  </si>
  <si>
    <t>CONTENIDO</t>
  </si>
  <si>
    <t>INSTRUCCIONES GENERALES</t>
  </si>
  <si>
    <t>DATOS RELATIVOS A LOS COMPROMISOS ECONÓMICOS DEL ACUERDO DE AGRUPACIÓN</t>
  </si>
  <si>
    <t>NOMBRE ENTIDADES SOLICITANTES</t>
  </si>
  <si>
    <t>TIPO DE EMPRESA</t>
  </si>
  <si>
    <t>COSTE TOTAL SUBVENCIONABLE (€)</t>
  </si>
  <si>
    <t>INTENSIDAD AYUDA 
(%)</t>
  </si>
  <si>
    <t>AYUDA TOTAL SOLICITADA (€)</t>
  </si>
  <si>
    <t>REPRESENTANTE</t>
  </si>
  <si>
    <t>ENTIDAD 2</t>
  </si>
  <si>
    <t>ENTIDAD 3</t>
  </si>
  <si>
    <t>ENTIDAD 4</t>
  </si>
  <si>
    <t>ENTIDAD 5</t>
  </si>
  <si>
    <t>Firma entidad representante</t>
  </si>
  <si>
    <t>Firma entidad 2</t>
  </si>
  <si>
    <t>Firma entidad 3</t>
  </si>
  <si>
    <t>Firma entidad 4</t>
  </si>
  <si>
    <t>Firma entidad 5</t>
  </si>
  <si>
    <t>CATEGORÍAS PROFESIONALES</t>
  </si>
  <si>
    <t>Mujeres</t>
  </si>
  <si>
    <t>Hombres</t>
  </si>
  <si>
    <t>Cargos directivos</t>
  </si>
  <si>
    <t xml:space="preserve">Mandos intermedios </t>
  </si>
  <si>
    <t xml:space="preserve">TOTAL </t>
  </si>
  <si>
    <t>TOTAL</t>
  </si>
  <si>
    <t>EMPLEO DIRECTO DISCAPACIDAD</t>
  </si>
  <si>
    <t>EMPLEO DIRECTO MUNICIPIOS LOCALES Y ADYACENTES</t>
  </si>
  <si>
    <t>FASE DE EXPLOTACIÓN</t>
  </si>
  <si>
    <t>Duración de la FASE DE EXPLOTACIÓN (años)</t>
  </si>
  <si>
    <t>PLAN DE NEGOCIO DEL PROYECTO</t>
  </si>
  <si>
    <t>INGRESOS</t>
  </si>
  <si>
    <t>Brecha de financiación-missing money</t>
  </si>
  <si>
    <t>GASTOS</t>
  </si>
  <si>
    <t>Costes de Gastos de Capital (CAPEX)</t>
  </si>
  <si>
    <t>Adquisición y habilitación de terrenos</t>
  </si>
  <si>
    <t>Equipos, materiales y suministros</t>
  </si>
  <si>
    <t xml:space="preserve">Estudios e informes (técnicos, medioambientales, otros) </t>
  </si>
  <si>
    <t>Otros gastos de capital</t>
  </si>
  <si>
    <t>Costes operativos esperados</t>
  </si>
  <si>
    <t>Costes de mantenimiento esperados</t>
  </si>
  <si>
    <t xml:space="preserve">Otros costes </t>
  </si>
  <si>
    <t>PLAN DE NEGOCIO - FASE DE EXPLOTACIÓN</t>
  </si>
  <si>
    <t>Estudios e informes (técnicos, medioambientales, otros)</t>
  </si>
  <si>
    <t>Cash Flow antes de Impuestos</t>
  </si>
  <si>
    <t>Impuestos</t>
  </si>
  <si>
    <t>Cash Flow Neto</t>
  </si>
  <si>
    <t>Cash Flow Acumulado</t>
  </si>
  <si>
    <t>JUSTIFICACIÓN DE LA INTENSIDAD DE AYUDA SOLICITADA</t>
  </si>
  <si>
    <t>Tasa de descuento</t>
  </si>
  <si>
    <t>Brecha financiación</t>
  </si>
  <si>
    <t>Costes totales subvencionables</t>
  </si>
  <si>
    <t>Intensidad solicitada %</t>
  </si>
  <si>
    <t xml:space="preserve">TIR </t>
  </si>
  <si>
    <t>Intensidad "brecha de financiación" %</t>
  </si>
  <si>
    <t>VAN proyecto</t>
  </si>
  <si>
    <t>PRESUPUESTO TOTAL DEL PROYECTO</t>
  </si>
  <si>
    <t>TÍTULO DEL PROYECTO</t>
  </si>
  <si>
    <t>ENTIDADES SOLICITANTES</t>
  </si>
  <si>
    <t>ENTIDAD REPRESENTANTE</t>
  </si>
  <si>
    <t>COSTE SUBVENCIONABLE</t>
  </si>
  <si>
    <t>AYUDA SOLICITADA</t>
  </si>
  <si>
    <t>PORCENTAJE DEL TOTAL DE LA AYUDA  (%)</t>
  </si>
  <si>
    <t>PYMES</t>
  </si>
  <si>
    <t>ENTIDADES</t>
  </si>
  <si>
    <t>IMPORTE DE AYUDA                    (€)</t>
  </si>
  <si>
    <t>COSTE PROYECTO SUBVENCIONABLE 
(€)</t>
  </si>
  <si>
    <t>IMPORTE DE AYUDAS (€)</t>
  </si>
  <si>
    <t>PARTICIPACIÓN  PYMES EN EL PROYECTO (%)</t>
  </si>
  <si>
    <t>PRESUPUESTO ENTIDAD REPRESENTANTE</t>
  </si>
  <si>
    <t>NOMBRE ENTIDAD</t>
  </si>
  <si>
    <t>TIPOLOGÍA DE ENTIDAD</t>
  </si>
  <si>
    <t>CRITERIOS INTENSIDAD MÁXIMA DE AYUDA SEGÚN TIPO DE ENTIDAD</t>
  </si>
  <si>
    <t xml:space="preserve">MÁXIMA INTENSIDAD DE AYUDA QUE SE PUEDE SOLICITAR, SEGÚN CRITERIOS ELEGIDOS </t>
  </si>
  <si>
    <t xml:space="preserve"> INTENSIDAD DE AYUDA SOLICITADA %</t>
  </si>
  <si>
    <t>MÁXIMA INTENSIDAD A SOLICITAR SEGÚN TIPOLOGÍA DE ENTIDAD</t>
  </si>
  <si>
    <t>Coste subvencionable (€)</t>
  </si>
  <si>
    <t xml:space="preserve">INTENSIDAD DE LA AYUDA                                     % </t>
  </si>
  <si>
    <t>GRAN EMPRESA</t>
  </si>
  <si>
    <t>UBICACIÓN DEL PROYECTO</t>
  </si>
  <si>
    <t>Total empleos directos equivalentes  a tiempo completo</t>
  </si>
  <si>
    <t>PERSONAL Y EMPLEO</t>
  </si>
  <si>
    <t xml:space="preserve">DETALLE DE LAS PARTIDAS Y COSTES SUBVENCIONABLES </t>
  </si>
  <si>
    <t>IMPORTE TOTAL DE LA AYUDA  
(€)</t>
  </si>
  <si>
    <t>GASTOS SUBVENCIONABLES 
(€)</t>
  </si>
  <si>
    <t>RESUMEN DE COSTES Y AYUDA SOLICITADA POR PARTIDA</t>
  </si>
  <si>
    <t>% empleos discapacidad sobre el total</t>
  </si>
  <si>
    <t>% empleos  locales y adyacentes sobre total</t>
  </si>
  <si>
    <t>Empleos directos equivalentes a tiempo completo que se ubican en los municipios locales y/o adyacentes</t>
  </si>
  <si>
    <t>Empleos directos equivalentes a tiempo completo con grado de discapacidad igual o mayor del 33%</t>
  </si>
  <si>
    <t>Empleos directos equivalentes a tiemplo completo en municipios locales y adyacentes</t>
  </si>
  <si>
    <t>EMPLEO DIRECTO: PERSONAL PROPIO</t>
  </si>
  <si>
    <t>EMPLEO DIRECTO: PERSONAL SUBCONTRATADO</t>
  </si>
  <si>
    <t>Otros costes</t>
  </si>
  <si>
    <t>TOTAL CAPEX+OPEX</t>
  </si>
  <si>
    <t xml:space="preserve">                </t>
  </si>
  <si>
    <t xml:space="preserve"> </t>
  </si>
  <si>
    <t>INTENSIDAD AYUDA SOLICITADA</t>
  </si>
  <si>
    <t>Ayuda solicitada</t>
  </si>
  <si>
    <t xml:space="preserve">Información relativa a los costes (gastos, proveedores) </t>
  </si>
  <si>
    <t>IMPORTANTE
La pestaña "Acuerdo de Agrupación" es única y exclusivamente para AGRUPACIONES, en cumplimiento del apartado 8.b) del ANEXO III de la Convocatoria. El modelo está preparado para imprimirse en formato *pdf, el cual deberá ser firmado electrónicamente y adjuntarse al resto de documentación del Acuerdo de Agrupación. Se recomienda prestar especial atención para que los valores sean coincidentes en ambos documentos.</t>
  </si>
  <si>
    <t xml:space="preserve">Nº personas trabajadoras equivalentes a tiempo completo </t>
  </si>
  <si>
    <t>Personal técnico</t>
  </si>
  <si>
    <t>Personal operario</t>
  </si>
  <si>
    <t>Personal administrativo</t>
  </si>
  <si>
    <r>
      <t xml:space="preserve">La presente Memoria Económica tiene la finalidad de especificar los costes del proyecto y justificar la necesidad del apoyo público solicitado, para realizar la actividad propuesta en términos de una rentabilidad razonable, de acuerdo </t>
    </r>
    <r>
      <rPr>
        <sz val="16"/>
        <rFont val="Calibri"/>
        <family val="2"/>
        <scheme val="minor"/>
      </rPr>
      <t>a la Orden TED/1177/2022, de 29 de noviembre, por la que se aprueban las bases reguladoras para la concesión de ayudas a proyectos innovadores de almacenamiento energético hibridado con instalaciones de generación de energía eléctrica a partir de fuentes de energía renovables en el marco del Plan de Recuperación, Transformación y Resiliencia, y a la Resolución de 21 de diciembre de 2022, del Consejo de Administración de la E.P.E Instituto para la Diversificación y Ahorro de la Energía (IDAE), M.P., por la que se aprueba la primera convocatoria de ayudas para proyectos innovadores de almacenamiento energético hibridado con instalaciones de generación de energía eléctrica a partir de fuentes de energía renovables en el marco del Plan de Recuperación, Transformación y Resiliencia – Financiado por la Unión Europea – Next GenerationEU</t>
    </r>
    <r>
      <rPr>
        <b/>
        <sz val="16"/>
        <rFont val="Calibri"/>
        <family val="2"/>
        <scheme val="minor"/>
      </rPr>
      <t>.</t>
    </r>
  </si>
  <si>
    <t>La presente memoria económica del proyecto incluye las siguientes pestañas de petición de información:
- Acuerdo de Agrupación
- Personal y empleo
- Fase de Construcción del Plan de Negocio
- Fase de Explotación del Plan de Negocio
- Plan de Negocio
- Presupuesto Total
- Entidad Representante
- Resto de entidades</t>
  </si>
  <si>
    <t>FASE DE CONSTRUCCIÓN</t>
  </si>
  <si>
    <t>Duración de la FASE DE CONSTRUCCIÓN (años)</t>
  </si>
  <si>
    <t>PLAN DE NEGOCIO- FASE DE CONSTRUCCIÓN</t>
  </si>
  <si>
    <r>
      <t xml:space="preserve">Este formulario está compuesto por varias pestañas, y cuyas instrucciones particulares de cumplimentación se encuentran en la parte superior de cada una de ellas. En caso de ser una AGRUPACIÓN, el modelo está diseñado para un máximo de 5 entidades (entidad representante y 4 entidades colaboradoras), en caso de ser un número superior, deberán solicitar un modelo específico a través del buzón de correo habilitado para ello.
Cada pestaña contiene diferentes tablas, dentro de las cuales </t>
    </r>
    <r>
      <rPr>
        <b/>
        <sz val="16"/>
        <color theme="1"/>
        <rFont val="Calibri"/>
        <family val="2"/>
        <scheme val="minor"/>
      </rPr>
      <t>SÓLO SE DEBERÁN CUMPLIMENTAR LAS CELDAS EN BLANCO</t>
    </r>
    <r>
      <rPr>
        <sz val="16"/>
        <color theme="1"/>
        <rFont val="Calibri"/>
        <family val="2"/>
        <scheme val="minor"/>
      </rPr>
      <t xml:space="preserve">, las sombreadas se autocompletarán a partir de datos aportados en otras celdas o autocalculados.
De forma general, la información a recoger en cada una de las pestañas tiene los siguientes objetivos: </t>
    </r>
    <r>
      <rPr>
        <sz val="16"/>
        <color rgb="FFFF0000"/>
        <rFont val="Calibri"/>
        <family val="2"/>
        <scheme val="minor"/>
      </rPr>
      <t xml:space="preserve">
</t>
    </r>
    <r>
      <rPr>
        <sz val="16"/>
        <rFont val="Calibri"/>
        <family val="2"/>
        <scheme val="minor"/>
      </rPr>
      <t xml:space="preserve">- </t>
    </r>
    <r>
      <rPr>
        <b/>
        <sz val="16"/>
        <rFont val="Calibri"/>
        <family val="2"/>
        <scheme val="minor"/>
      </rPr>
      <t>ACUERDO DE AGRUPACIÓN</t>
    </r>
    <r>
      <rPr>
        <sz val="16"/>
        <rFont val="Calibri"/>
        <family val="2"/>
        <scheme val="minor"/>
      </rPr>
      <t xml:space="preserve">: SÓLO DEBERÁ TENERSE EN CUENTA EN CASO DE AGRUPACIONES. Esta pestaña se autocompletará con el resumen de los datos económicos de cada una de las entidades que forman la agrupación. </t>
    </r>
    <r>
      <rPr>
        <b/>
        <sz val="16"/>
        <rFont val="Calibri"/>
        <family val="2"/>
        <scheme val="minor"/>
      </rPr>
      <t>Una vez autocompletado, se deberá imprimir en formato *pdf, tamaño A4, ser firmada por todas y cada una de las entidades en el espacio reservado para ello, y adjuntarse al documento ACUERDO DE AGRUPACIÓN.</t>
    </r>
    <r>
      <rPr>
        <sz val="16"/>
        <rFont val="Calibri"/>
        <family val="2"/>
        <scheme val="minor"/>
      </rPr>
      <t xml:space="preserve">
- </t>
    </r>
    <r>
      <rPr>
        <b/>
        <sz val="16"/>
        <rFont val="Calibri"/>
        <family val="2"/>
        <scheme val="minor"/>
      </rPr>
      <t xml:space="preserve">PERSONAL Y EMPLEO: </t>
    </r>
    <r>
      <rPr>
        <sz val="16"/>
        <rFont val="Calibri"/>
        <family val="2"/>
        <scheme val="minor"/>
      </rPr>
      <t xml:space="preserve">Esta pestaña recogerá los datos desagregados de trabajadoras y trabajadores, para cada categoría profesional, tanto de la entidad como de las subcontratas, y de forma diferenciada para la fase de construcción y la fase de explotación. Se deberá indicar la duración de cada una de las fases en años.
 Los datos recogerán los totales. Además también se recogerán los datos relativos al empleo directo en municipios locales y adyacentes, el empleo de personas con discapacidad, y el empleo indirecto generado.
- </t>
    </r>
    <r>
      <rPr>
        <b/>
        <sz val="16"/>
        <rFont val="Calibri"/>
        <family val="2"/>
        <scheme val="minor"/>
      </rPr>
      <t>FASE DE CONSTRUCCIÓN DEL PLAN DE NEGOCIO</t>
    </r>
    <r>
      <rPr>
        <sz val="16"/>
        <rFont val="Calibri"/>
        <family val="2"/>
        <scheme val="minor"/>
      </rPr>
      <t>: Los datos recogidos corresponderán a los años que dure la fase de construcción, indicados en la pestaña Personal y empleo. Los datos se corresponderán principalmente con los gastos, y en ingresos se deberá indicar la brecha de financiación.
-</t>
    </r>
    <r>
      <rPr>
        <b/>
        <sz val="16"/>
        <rFont val="Calibri"/>
        <family val="2"/>
        <scheme val="minor"/>
      </rPr>
      <t xml:space="preserve"> FASE DE EXPLOTACIÓN DEL PLAN DE NEGOCIO</t>
    </r>
    <r>
      <rPr>
        <sz val="16"/>
        <rFont val="Calibri"/>
        <family val="2"/>
        <scheme val="minor"/>
      </rPr>
      <t xml:space="preserve">: Los datos recogidos corresponderán a los años de la fase de explotación, indicados en la pestaña Personal y empleo, con un máximo de 20. Los ingresos esperados corresponderán a las estimaciones según la participación en diferentes mercados, y los costes serán los correspondientes a los derivados de la explotación de la instalación.
- </t>
    </r>
    <r>
      <rPr>
        <b/>
        <sz val="16"/>
        <rFont val="Calibri"/>
        <family val="2"/>
        <scheme val="minor"/>
      </rPr>
      <t>PLAN DE NEGOCIO</t>
    </r>
    <r>
      <rPr>
        <sz val="16"/>
        <rFont val="Calibri"/>
        <family val="2"/>
        <scheme val="minor"/>
      </rPr>
      <t xml:space="preserve">: Pestaña resumen de los datos introducidos en las pestañas anteriores, la cual se autocompletará casi en su totalidad. Los datos servirán para analizar y evaluar la viabilidad económica del negocio en su conjunto.
- </t>
    </r>
    <r>
      <rPr>
        <b/>
        <sz val="16"/>
        <rFont val="Calibri"/>
        <family val="2"/>
        <scheme val="minor"/>
      </rPr>
      <t>PRESUPUESTO TOTAL</t>
    </r>
    <r>
      <rPr>
        <sz val="16"/>
        <rFont val="Calibri"/>
        <family val="2"/>
        <scheme val="minor"/>
      </rPr>
      <t xml:space="preserve">: En esta pestaña se indicarán algunos datos básicos de la instalación, y el resto de celdas se autocompletarán casi en su totalidad a partir de los datos económicos aportados en las pestañas correspondientes a cada una de las entidades que participan en el proyecto.
- </t>
    </r>
    <r>
      <rPr>
        <b/>
        <sz val="16"/>
        <rFont val="Calibri"/>
        <family val="2"/>
        <scheme val="minor"/>
      </rPr>
      <t>ENTIDAD REPRESENTANTE</t>
    </r>
    <r>
      <rPr>
        <sz val="16"/>
        <rFont val="Calibri"/>
        <family val="2"/>
        <scheme val="minor"/>
      </rPr>
      <t xml:space="preserve">: Cada entidad deberá indicar la tipología de empresa, atendiendo a los criterios establecidos en la convocatoria, y la intensidad de ayuda solicitada. También se indicarán todos los datos referentes a los costes subvencionables del proyecto, detallados por partidas, y detallando los específicos de las subcontratas. Así mismo se indicarán, en caso de ser necesario por la tipología de instalación, la potencia de almacenamiento y generación de la instalación renovable para el cálculo de determinadas partidas, parcialmente subvencionables. 
- </t>
    </r>
    <r>
      <rPr>
        <b/>
        <sz val="16"/>
        <rFont val="Calibri"/>
        <family val="2"/>
        <scheme val="minor"/>
      </rPr>
      <t>RESTO DE ENTIDADES</t>
    </r>
    <r>
      <rPr>
        <sz val="16"/>
        <rFont val="Calibri"/>
        <family val="2"/>
        <scheme val="minor"/>
      </rPr>
      <t>: Cada entidad adicional deberá completar los datos relativos a su participación en el proyecto, indicando los datos similares a los anteriormente mencionados en la Entidad representante. Algunos datos recogidos en la Tabla A.1  de la pestaña Entidad representante relativos a la potencia de almacenamiento y generación se replicarán en estas pestañas, no siendo posible su modificación.</t>
    </r>
    <r>
      <rPr>
        <sz val="16"/>
        <color theme="1"/>
        <rFont val="Calibri"/>
        <family val="2"/>
        <scheme val="minor"/>
      </rPr>
      <t xml:space="preserve">
</t>
    </r>
  </si>
  <si>
    <t>Esta pestaña es, única y exclusivamente, para AGRUPACIONES, en cumplimiento del apartado 8.b) del ANEXO III de la Convocatoria. 
El modelo está preparado para imprimirse en formato *pdf, el cual deberá ser firmado electrónicamente y adjuntarse al resto de documentación del Acuerdo de Agrupación. 
Se recomienda prestar especial atención a que los valores sean coincidentes en ambos documentos.</t>
  </si>
  <si>
    <t>PESTAÑA</t>
  </si>
  <si>
    <t>Esta pestaña se autocompletará con el resumen de los datos económicos de cada una de las entidades que forman la agrupación. Se deberá imprimir en formato *pdf, tamaño A4, ser firmada por todas y cada una de las entidades en el espacio reservado para ello, y adjuntarse al documento ACUERDO DE AGRUPACIÓN.</t>
  </si>
  <si>
    <t>Esta pestaña recogerá los datos de los ingresos y gastos, tanto de la fase de proyecto como de explotación, teniendo en cuenta que el único ingreso posible durante la fase de proyecto será el correspondiente a la Brecha de financiación (ayuda solicitada). Los datos servirán para analizar y evaluar la viabilidad económica del negocio en su conjunto.</t>
  </si>
  <si>
    <t>NIF</t>
  </si>
  <si>
    <t>PORCENTAJE DE COSTES SUBVENCIONABLES (%)</t>
  </si>
  <si>
    <t>No será necesario cumplimentar estas pestañas cuando NO se trate de agrupaciones. Para los casos en los que SÍ se trate de agrupaciones, cada entidad adicional deberá completar los datos relativos a su participación en el proyecto, indicando los datos similares a los anteriormente mencionados en la Entidad representante.</t>
  </si>
  <si>
    <t>c) Costes de construcción</t>
  </si>
  <si>
    <t>d) Costes de adquisición, así como alquiler y arrendamiento financiero (leasing)</t>
  </si>
  <si>
    <t>e) Costes de pruebas, ensayos, verificaciones y controles de calidad</t>
  </si>
  <si>
    <t>f) Costes de otros sistemas (equipamientos eléctricos, electromecánicos o hidráulicos, sistemas de control)</t>
  </si>
  <si>
    <t>g) Costes de instalaciones eléctricas de conexión</t>
  </si>
  <si>
    <t>h) Costes de dirección facultativa</t>
  </si>
  <si>
    <t>i) Costes de gestión de la solicitud y de la justificación</t>
  </si>
  <si>
    <t>j) Los costes de coordinación de Seguridad y Salud</t>
  </si>
  <si>
    <t>b) Costes de estudios geotécnicos, incluyendo las campañas</t>
  </si>
  <si>
    <t>a) Costes de ingeniería</t>
  </si>
  <si>
    <t>Gran empresa, máximo 40%.</t>
  </si>
  <si>
    <t>Pequeña empresa, máximo 20% adicional.</t>
  </si>
  <si>
    <t>Mediana empresa, máximo 10% adicional.</t>
  </si>
  <si>
    <t>Territorio insular, 5% adicional</t>
  </si>
  <si>
    <t>Universidades o Centros de Investigación o Tecnológicos sin ánimo de lucro, en tanto entidades no empresariales, según el artículo 107.1 del TFUE, máximo 100% .</t>
  </si>
  <si>
    <t>Partida de costes subvencionables</t>
  </si>
  <si>
    <t>PARTIDAS</t>
  </si>
  <si>
    <t>RESUMEN COSTES POR ENTIDAD Y POR PARTIDA</t>
  </si>
  <si>
    <t>RESUMEN COSTES TOTALES POR ENTIDAD Y PYMES</t>
  </si>
  <si>
    <t>INTENSIDAD DE LA AYUDA  ( %)</t>
  </si>
  <si>
    <t>Costes de Gastos Operativos (OPEX)</t>
  </si>
  <si>
    <t>AÑO 1</t>
  </si>
  <si>
    <t>AÑO 2</t>
  </si>
  <si>
    <t>AÑO 3</t>
  </si>
  <si>
    <t>AÑO 4</t>
  </si>
  <si>
    <t>AÑO 5</t>
  </si>
  <si>
    <t>AÑO 6</t>
  </si>
  <si>
    <t>AÑO 7</t>
  </si>
  <si>
    <t>AÑO 8</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</si>
  <si>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</si>
  <si>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</si>
  <si>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</si>
  <si>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</si>
  <si>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</si>
  <si>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</si>
  <si>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</si>
  <si>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</si>
  <si>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</si>
  <si>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</si>
  <si>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</si>
  <si>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</si>
  <si>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</si>
  <si>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</si>
  <si>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</si>
  <si>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</si>
  <si>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</si>
  <si>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AÑO 26</t>
  </si>
  <si>
    <t>AÑO 27</t>
  </si>
  <si>
    <t>AÑO 28</t>
  </si>
  <si>
    <t>AÑO 29</t>
  </si>
  <si>
    <t>AÑO 30</t>
  </si>
  <si>
    <t>AÑO 31</t>
  </si>
  <si>
    <t>AÑO 32</t>
  </si>
  <si>
    <t>AÑO 33</t>
  </si>
  <si>
    <t>AÑO 34</t>
  </si>
  <si>
    <t>AÑO 35</t>
  </si>
  <si>
    <t>AÑO 36</t>
  </si>
  <si>
    <t>AÑO 37</t>
  </si>
  <si>
    <t>AÑO 38</t>
  </si>
  <si>
    <t>AÑO 39</t>
  </si>
  <si>
    <t>AÑO 40</t>
  </si>
  <si>
    <t>AÑO 41</t>
  </si>
  <si>
    <t>AÑO 42</t>
  </si>
  <si>
    <t>AÑO 43</t>
  </si>
  <si>
    <t>AÑO 44</t>
  </si>
  <si>
    <t>AÑO 45</t>
  </si>
  <si>
    <t>AÑO 46</t>
  </si>
  <si>
    <t>AÑO 47</t>
  </si>
  <si>
    <t>AÑO 48</t>
  </si>
  <si>
    <t>AÑO 49</t>
  </si>
  <si>
    <t>AÑO 50</t>
  </si>
  <si>
    <t>AÑO 51</t>
  </si>
  <si>
    <t>AÑO 52</t>
  </si>
  <si>
    <t>AÑO 53</t>
  </si>
  <si>
    <t>AÑO 54</t>
  </si>
  <si>
    <t>AÑO 55</t>
  </si>
  <si>
    <t>AÑO 56</t>
  </si>
  <si>
    <t>AÑO 57</t>
  </si>
  <si>
    <t>AÑO 58</t>
  </si>
  <si>
    <t>AÑO 59</t>
  </si>
  <si>
    <t>AÑO 60</t>
  </si>
  <si>
    <t>Otros costes operativos</t>
  </si>
  <si>
    <t>DATOS RELATIVOS A EMPRESAS VINCULADAS A LA ENTIDAD SOLICITANTE</t>
  </si>
  <si>
    <t>EJEMPLO</t>
  </si>
  <si>
    <t>Razón social</t>
  </si>
  <si>
    <t>A1111111</t>
  </si>
  <si>
    <t>Sí</t>
  </si>
  <si>
    <t>Entidad B2</t>
  </si>
  <si>
    <t>Tener la facultad de nombrar o destituir a la mayoría de los miembros del órgano de administración</t>
  </si>
  <si>
    <t>Entidad B1.1</t>
  </si>
  <si>
    <t>Poseer la mayoría de los derechos de voto</t>
  </si>
  <si>
    <t xml:space="preserve">Costes de Gastos Operativos (OPEX)- (no incluye costes de energía consumida) </t>
  </si>
  <si>
    <t>años</t>
  </si>
  <si>
    <r>
      <t>Instrucciones</t>
    </r>
    <r>
      <rPr>
        <b/>
        <sz val="14"/>
        <color rgb="FFFF0000"/>
        <rFont val="Calibri"/>
        <family val="2"/>
        <scheme val="minor"/>
      </rPr>
      <t xml:space="preserve">
</t>
    </r>
    <r>
      <rPr>
        <b/>
        <sz val="14"/>
        <rFont val="Calibri"/>
        <family val="2"/>
        <scheme val="minor"/>
      </rPr>
      <t xml:space="preserve">1. Esta tabla se autocompletará casi en su totalidad con los datos de las pestañas " Fase de construcción" y "Fase de explotación". Para la cumplimentación de cada una de las pestañas se seguirán las instrucciones correspondientes.
</t>
    </r>
    <r>
      <rPr>
        <sz val="14"/>
        <rFont val="Calibri"/>
        <family val="2"/>
        <scheme val="minor"/>
      </rPr>
      <t>2. Una vez introducidos los datos correspondientes a la fila "</t>
    </r>
    <r>
      <rPr>
        <b/>
        <sz val="14"/>
        <rFont val="Calibri"/>
        <family val="2"/>
        <scheme val="minor"/>
      </rPr>
      <t>Impuestos</t>
    </r>
    <r>
      <rPr>
        <sz val="14"/>
        <rFont val="Calibri"/>
        <family val="2"/>
        <scheme val="minor"/>
      </rPr>
      <t xml:space="preserve">" </t>
    </r>
    <r>
      <rPr>
        <u/>
        <sz val="14"/>
        <rFont val="Calibri"/>
        <family val="2"/>
        <scheme val="minor"/>
      </rPr>
      <t>con valor positivo</t>
    </r>
    <r>
      <rPr>
        <sz val="14"/>
        <rFont val="Calibri"/>
        <family val="2"/>
        <scheme val="minor"/>
      </rPr>
      <t xml:space="preserve">, se autocalcularán los totales de los flujos de caja, los valores del TIR y VAN relativos al negocio, así como la justificación de la intensidad de ayuda solicitada en relación a la brecha de financiación. 
3. En el caso de que la celda del TIR adquiera color naranja supondrá que el valor está hasta 2 puntos porcentuales por encima de la "tasa de retorno" y rojo cuando su valor esté por encima de los 2 puntos porcentuales. 
4. En caso de que la celda "Intensidad brecha de financiación" adquiera color naranja, supondrá que la intensidad solicitada es ligeramente superior a la requerida, pero no se modificará respecto a la solicitud. En caso de que la celda adquiera color rojo, supondrá que la intensidad solicitada es superior a la requerida en más de 2 puntos porcentuales, y por tanto supondrá una minoración y reajuste con respecto a la solicitada.
5. La tasa de descuento es un valor prefijado del 7%, invariable. </t>
    </r>
    <r>
      <rPr>
        <sz val="14"/>
        <color rgb="FFFF0000"/>
        <rFont val="Calibri"/>
        <family val="2"/>
        <scheme val="minor"/>
      </rPr>
      <t xml:space="preserve">
</t>
    </r>
  </si>
  <si>
    <t xml:space="preserve">Estudios e informes </t>
  </si>
  <si>
    <t>TIPOS DE EMPRESA</t>
  </si>
  <si>
    <t>PEQUEÑA EMPRESA</t>
  </si>
  <si>
    <t>MEDIANA EMPRESA</t>
  </si>
  <si>
    <t>ENTIDAD NO EMPRESARIAL SIN ÁNIMO DE LUCRO</t>
  </si>
  <si>
    <t>AÑO 0</t>
  </si>
  <si>
    <t>AÑO -1</t>
  </si>
  <si>
    <t>AÑO -2</t>
  </si>
  <si>
    <t>AÑO -3</t>
  </si>
  <si>
    <t>AÑO -4</t>
  </si>
  <si>
    <t>AÑO -5</t>
  </si>
  <si>
    <t>AÑO -6</t>
  </si>
  <si>
    <t>AÑO -7</t>
  </si>
  <si>
    <t>VAN Brecha de financiación</t>
  </si>
  <si>
    <t>VALOR MÁXIMO COSTES SUBVENCIONABLES</t>
  </si>
  <si>
    <t>Valor absoluto</t>
  </si>
  <si>
    <t>Valor relativo</t>
  </si>
  <si>
    <t>La presente Memoria Económica tiene la finalidad de especificar los costes del proyecto y la necesidad del apoyo público solicitado, para realizar la actividad propuesta en términos de una rentabilidad razonable, de acuerdo a la Orden TED/807/2023, de 17 de julio, por la que se aprueban las bases reguladoras para la concesión de ayudas a proyectos innovadores de almacenamiento energético en el marco del Plan de Recuperación, Transformación y Resiliencia -financiado por la Unión Europea- NextGenerationEU, y la primera convocatoria aprobada por Resolución de 20 de julio de 2023, del Consejo de Administración de E.P.E. Instituto para la Diversificación y Ahorro de la Energía (IDAE), M.P. por la que se aprueba la convocatoria de ayudas para proyectos innovadores de almacenamiento mediante bombeo reversible en el marco del Plan de Recuperación, Transformación y Resiliencia – financiado por la Unión Europea – NextGenerationEU.</t>
  </si>
  <si>
    <t>1-Acuerdo de agrupación</t>
  </si>
  <si>
    <t>2- Entidades vinculadas</t>
  </si>
  <si>
    <t>3-Personal y empleo</t>
  </si>
  <si>
    <t>Esta pestaña recogerá los datos desagregados de trabajadoras y trabajadores, para cada categoría profesional, tanto de la entidad como de las subcontratas, y de forma diferenciada para la fase de construcción y la fase de explotación. Se deberá indicar la duración de cada una de las fases en años. Los datos recogerán los empleos totales equivalentes a tiempo completo, de las categorias de empleo directo, empleo directo en municipios locales y adyacentes, y el empleo de personas con discapacidad.</t>
  </si>
  <si>
    <t xml:space="preserve">4.1 Plan negocio construcción </t>
  </si>
  <si>
    <t xml:space="preserve">4.2 Plan negocio explotación </t>
  </si>
  <si>
    <t>5- Presupuesto total</t>
  </si>
  <si>
    <t>6- Entidad representante</t>
  </si>
  <si>
    <t>7-10 Resto de entidades</t>
  </si>
  <si>
    <t>Los datos de esta pestaña recogerán, por un lado, los ingresos de la instalación debidos a su participación en los diferentes mercados, y por otro, la estimación de los costes derivados de la explotación de la instalación, con un horizonte temporal que deberá coincidir con los años indicados en la pestaña 3-Personal y empleo.</t>
  </si>
  <si>
    <t xml:space="preserve">4.3 Plan negocio </t>
  </si>
  <si>
    <t>Es IMPRESCINCIBLE cumplimentar esta pestaña antes de pasar a las siguientes.
En esta pestaña se indicarán algunos datos básicos del proyecto, como la ubicación. El resto de celdas se autocompletarán casi en su totalidad, a partir de los datos económicos aportados en las pestañas correspondientes de cada una de las entidades que participan en el proyecto.</t>
  </si>
  <si>
    <t>Nuestra solicitud la presenta una agrupación sin personalidad jurídica formada por las Entidades B1.1, B2 y C1. Las entidades solicitante B1.1 y B2 forman parte del mismo grupo, siendo la entidad dominante de este grupo la Entidad A. Por su parte, la entidad C1 pertenece a un grupo empresarial independiente cuya entidad dominante es la Entidad C.  Según este ejemplo, se aporta tabla con los datos necesarios cumplimentada.</t>
  </si>
  <si>
    <t>¿La entidad pertenece a un grupo empresarial?</t>
  </si>
  <si>
    <t>Razón social de la entidad dominante del grupo al que pertenece</t>
  </si>
  <si>
    <t>NIF entidad dominante del grupo al que pertenece</t>
  </si>
  <si>
    <t>Descripción del tipo de vinculación con la entidad dominante del grupo al que pertenece</t>
  </si>
  <si>
    <t>B11111111</t>
  </si>
  <si>
    <t>Entidad A</t>
  </si>
  <si>
    <t>B22222222</t>
  </si>
  <si>
    <t>Entidad C1</t>
  </si>
  <si>
    <t>C22222222</t>
  </si>
  <si>
    <t>Entidad C</t>
  </si>
  <si>
    <t>C11111111</t>
  </si>
  <si>
    <t>Esta pestaña se cumplimentará sólo en el caso de entidades solicitantes que pertenezcan a un grupo empresarial, en la que uno de los socios ejerza el control total o parcial sobre la entidad solicitante o sobre alguna de las entidades matrices. En caso de agrupaciones, se deberán incluir los datos de todas las entidades que cumplan estos requisitos.</t>
  </si>
  <si>
    <r>
      <rPr>
        <b/>
        <sz val="13"/>
        <color theme="1"/>
        <rFont val="Calibri"/>
        <family val="2"/>
        <scheme val="minor"/>
      </rPr>
      <t xml:space="preserve">Instrucciones
Esta pestaña y las anteriores sólo se deberá cumplimentar en caso de Agrupaciones.
</t>
    </r>
    <r>
      <rPr>
        <sz val="13"/>
        <color theme="1"/>
        <rFont val="Calibri"/>
        <family val="2"/>
        <scheme val="minor"/>
      </rPr>
      <t xml:space="preserve">1. Sólo se rellenarán las celdas en blanco, las celdas en gris se autocompletarán, bien mediante cálculos o bien con datos de otras pestañas. Se deberá indicar el </t>
    </r>
    <r>
      <rPr>
        <b/>
        <sz val="13"/>
        <color theme="1"/>
        <rFont val="Calibri"/>
        <family val="2"/>
        <scheme val="minor"/>
      </rPr>
      <t>nombre de la entidad representante</t>
    </r>
    <r>
      <rPr>
        <sz val="13"/>
        <color theme="1"/>
        <rFont val="Calibri"/>
        <family val="2"/>
        <scheme val="minor"/>
      </rPr>
      <t xml:space="preserve">.
2. Se deberá seleccionar la Tipología de entidad en el desplegable, acorde a las definiciones del Anexo I de la Convocatoria (Pequeña empresa, Mediana empresa, Gran empresa o Entidades no empresariales, como Universidades o Centros de Investigación o Tecnológicos sin ánimo de lucro), para el cálculo de la máxima intensidad de ayuda. 
En caso de que la ubicación del proyecto sea en Territorio insular, se incrementará la intensidad de ayuda máxima en un 5%. Se cumplimentará la celda "Intensidad de ayuda solicitada" con el porcentaje (%) solicitado, pudiendo ser menor o igual que el máximo aceptable, según los criterios anteriormente establecidos. Esta celda se marcará en rojo en caso de superar la intensidad máxima solicitada acorde a los criterios de tipología de entidad y ubicación del proyecto, y no podrá ser cumplimentada en caso de que alguna de las celdas anteriores esté vacía. 
3. El detalle de las partidas y costes subvencionables se cumplimentará acorde a las categorías recogidas en la disposición quinta de la Convocatoria, donde se indicará el coste y un breve resumen de los gastos incluidos. 
                                                                                                                                                                                                                                                                                                                                                                                                                                                                                                                                                                                                                                                                                                                                                                                                                                                                               </t>
    </r>
    <r>
      <rPr>
        <sz val="13"/>
        <color rgb="FFFF0000"/>
        <rFont val="Calibri"/>
        <family val="2"/>
        <scheme val="minor"/>
      </rPr>
      <t xml:space="preserve">                                                                                 </t>
    </r>
  </si>
  <si>
    <r>
      <rPr>
        <b/>
        <sz val="13"/>
        <color theme="1"/>
        <rFont val="Calibri"/>
        <family val="2"/>
        <scheme val="minor"/>
      </rPr>
      <t xml:space="preserve">Instrucciones
Esta pestaña y las siguienes sólo se deberá cumplimentar en caso de Agrupaciones.
</t>
    </r>
    <r>
      <rPr>
        <sz val="13"/>
        <color theme="1"/>
        <rFont val="Calibri"/>
        <family val="2"/>
        <scheme val="minor"/>
      </rPr>
      <t xml:space="preserve">1. Sólo se rellenarán las celdas en blanco, las celdas en gris se autocompletarán, bien mediante cálculos o bien con datos de otras pestañas. Se deberá indicar el </t>
    </r>
    <r>
      <rPr>
        <b/>
        <sz val="13"/>
        <color theme="1"/>
        <rFont val="Calibri"/>
        <family val="2"/>
        <scheme val="minor"/>
      </rPr>
      <t>nombre de la entidad representante</t>
    </r>
    <r>
      <rPr>
        <sz val="13"/>
        <color theme="1"/>
        <rFont val="Calibri"/>
        <family val="2"/>
        <scheme val="minor"/>
      </rPr>
      <t xml:space="preserve">.
2. Se deberá seleccionar la Tipología de entidad en el desplegable, acorde a las definiciones del Anexo I de la Convocatoria (Pequeña empresa, Mediana empresa, Gran empresa o Entidades no empresariales, como Universidades o Centros de Investigación o Tecnológicos sin ánimo de lucro), para el cálculo de la máxima intensidad de ayuda. 
En caso de que la ubicación del proyecto sea en Territorio insular, se incrementará la intensidad de ayuda máxima en un 5%. Se cumplimentará la celda "Intensidad de ayuda solicitada" con el porcentaje (%) solicitado, pudiendo ser menor o igual que el máximo aceptable, según los criterios anteriormente establecidos. Esta celda se marcará en rojo en caso de superar la intensidad máxima solicitada acorde a los criterios de tipología de entidad y ubicación del proyecto, y no podrá ser cumplimentada en caso de que alguna de las celdas anteriores esté vacía. 
3. El detalle de las partidas y costes subvencionables se cumplimentará acorde a las categorías recogidas en la disposición quinta de la Convocatoria, donde se indicará el coste y un breve resumen de los gastos incluidos. 
                                                                                                                                                                                                                                                                                                                                                                                                                                                                                                                                                                                                                                                                                                                                                                                                                                                                               </t>
    </r>
    <r>
      <rPr>
        <sz val="13"/>
        <color rgb="FFFF0000"/>
        <rFont val="Calibri"/>
        <family val="2"/>
        <scheme val="minor"/>
      </rPr>
      <t xml:space="preserve">                                                                                 </t>
    </r>
  </si>
  <si>
    <r>
      <rPr>
        <b/>
        <sz val="13"/>
        <color theme="1"/>
        <rFont val="Calibri"/>
        <family val="2"/>
        <scheme val="minor"/>
      </rPr>
      <t xml:space="preserve">Instrucciones
</t>
    </r>
    <r>
      <rPr>
        <sz val="13"/>
        <color theme="1"/>
        <rFont val="Calibri"/>
        <family val="2"/>
        <scheme val="minor"/>
      </rPr>
      <t xml:space="preserve">1. Sólo se rellenarán las celdas en blanco, las celdas en gris se autocompletarán, bien mediante cálculos o bien con datos de otras pestañas. Se deberá indicar el </t>
    </r>
    <r>
      <rPr>
        <b/>
        <sz val="13"/>
        <color theme="1"/>
        <rFont val="Calibri"/>
        <family val="2"/>
        <scheme val="minor"/>
      </rPr>
      <t>nombre de la entidad representante</t>
    </r>
    <r>
      <rPr>
        <sz val="13"/>
        <color theme="1"/>
        <rFont val="Calibri"/>
        <family val="2"/>
        <scheme val="minor"/>
      </rPr>
      <t xml:space="preserve">.
2. Se deberá seleccionar la Tipología de entidad en el desplegable, acorde a las definiciones del Anexo I de la Convocatoria (Pequeña empresa, Mediana empresa, Gran empresa o Entidades no empresariales, como Universidades o Centros de Investigación o Tecnológicos sin ánimo de lucro), para el cálculo de la máxima intensidad de ayuda. 
En caso de que la ubicación del proyecto sea en Territorio insular, se incrementará la intensidad de ayuda máxima en un 5%. Se cumplimentará la celda "Intensidad de ayuda solicitada" con el porcentaje (%) solicitado, pudiendo ser menor o igual que el máximo aceptable, según los criterios anteriormente establecidos. Esta celda se marcará en rojo en caso de superar la intensidad máxima solicitada acorde a los criterios de tipología de entidad y ubicación del proyecto, y no podrá ser cumplimentada en caso de que alguna de las celdas anteriores esté vacía. 
3. El detalle de las partidas y costes subvencionables se cumplimentará acorde a las categorías recogidas en la disposición quinta de la Convocatoria, donde se indicará el coste y un breve resumen de los gastos incluidos. 
                                                                                                                                                                                                                                                                                                                                                                                                                                                                                                                                                                                                                                                                                                                                                                                                                                                                               </t>
    </r>
    <r>
      <rPr>
        <sz val="13"/>
        <color rgb="FFFF0000"/>
        <rFont val="Calibri"/>
        <family val="2"/>
        <scheme val="minor"/>
      </rPr>
      <t xml:space="preserve">                                                                                 </t>
    </r>
  </si>
  <si>
    <t>Cada entidad deberá indicar la tipología de empresa, atendiendo a los criterios establecidos en la convocatoria, y la intensidad de ayuda solicitada. También se indicarán todos los datos referentes a los costes subvencionables del proyecto, detallados por partidas.</t>
  </si>
  <si>
    <t>Los datos recogidos corresponderán a los años que dure la fase de construcción, indicados en la pestaña 3-Personal y empleo. Los datos se corresponderán principalmente con los gastos, y en ingresos se deberá indicar la brecha de financiación.</t>
  </si>
  <si>
    <r>
      <rPr>
        <b/>
        <sz val="14"/>
        <rFont val="Calibri"/>
        <family val="2"/>
        <scheme val="minor"/>
      </rPr>
      <t>Instrucciones</t>
    </r>
    <r>
      <rPr>
        <sz val="14"/>
        <rFont val="Calibri"/>
        <family val="2"/>
        <scheme val="minor"/>
      </rPr>
      <t xml:space="preserve"> 
1. En esta sección se cumplimentarán de forma detallada los datos relativos al Plan de Negocio en la FASE DE CONSTRUCCIÓN, aportando los datos relativos a los años indicados en la pestaña 3-Personal y empleo. Se cumplimentarán los datos requeridos referentes a Ingresos y Gastos, incluyendo todos los datos en valor positivo. Sólo se rellenarán las celdas en blanco, las celdas en gris se autocompletarán, bien mediante cálculos o bien con datos de otras pestañas.
2. Tal y cómo se ha indicado, se cumplimentarán los datos de los años indicados en la celda "Duración de la Fase de Construcción", que viene recogida de la pestaña de Personal y empleo. Se tomará de referencia el Año 0, siendo el año de finalización del proyecto.</t>
    </r>
    <r>
      <rPr>
        <b/>
        <sz val="14"/>
        <rFont val="Calibri"/>
        <family val="2"/>
        <scheme val="minor"/>
      </rPr>
      <t xml:space="preserve"> A modo de ejemplo, para un proyecto que se ejecuta durante 5 años, aunque no sean años compeltos, se rellenarán los datos relativos a los años 0, -1, -2 -3 y -4</t>
    </r>
    <r>
      <rPr>
        <sz val="14"/>
        <rFont val="Calibri"/>
        <family val="2"/>
        <scheme val="minor"/>
      </rPr>
      <t xml:space="preserve">. El máximo permitido en esta convocatoria serán 8 años, siendo el Año 0 en este caso, el 2030.
3. La parte de ingresos será la relativa a la Brecha de financiación. La parte de gastos será la correspondiente a todos los gastos totales necesarios para la realización del proyecto, independientemente de que sean considerados subvencionables o no, en esta convocatoria. Se añadirán las categorías que se consideren necesarias para una mejor comprensión de los gastos incluidos en este Plan.
4. Como complemento a los valores indicados en esta tabla, se aportará el desglose y explicación razonada de cada uno de ellos en el apartado correspondiente de la Memoria descriptiva.
</t>
    </r>
  </si>
  <si>
    <r>
      <rPr>
        <b/>
        <sz val="14"/>
        <rFont val="Calibri"/>
        <family val="2"/>
        <scheme val="minor"/>
      </rPr>
      <t xml:space="preserve">Instrucciones 
</t>
    </r>
    <r>
      <rPr>
        <sz val="14"/>
        <rFont val="Calibri"/>
        <family val="2"/>
        <scheme val="minor"/>
      </rPr>
      <t>1. En esta sección se cumplimentarán de forma detallada los datos relativos al Plan de Negocio de la FASE DE EXPLOTACIÓN, por años. Se cumplimentarán los datos requeridos referentes a Ingresos y Gastos, incluyendo todos los datos en valor positivo. Sólo se rellenarán las celdas en blanco, las celdas en gris se autocompletarán, bien mediante cálculos o bien con datos de otras pestañas. 
2. Se cumplimentarán los datos relativos a los años reflejados en la celda "Duración de la Fase de Explotación", los cuales vienen recogidos de la pestaña 3- "Personal y Empleo",</t>
    </r>
    <r>
      <rPr>
        <b/>
        <sz val="14"/>
        <rFont val="Calibri"/>
        <family val="2"/>
        <scheme val="minor"/>
      </rPr>
      <t xml:space="preserve"> teniendo en cuenta que serán años naturales</t>
    </r>
    <r>
      <rPr>
        <sz val="14"/>
        <rFont val="Calibri"/>
        <family val="2"/>
        <scheme val="minor"/>
      </rPr>
      <t xml:space="preserve">.
3. Los datos relativos a los </t>
    </r>
    <r>
      <rPr>
        <b/>
        <sz val="14"/>
        <rFont val="Calibri"/>
        <family val="2"/>
        <scheme val="minor"/>
      </rPr>
      <t>Ingresos</t>
    </r>
    <r>
      <rPr>
        <sz val="14"/>
        <rFont val="Calibri"/>
        <family val="2"/>
        <scheme val="minor"/>
      </rPr>
      <t xml:space="preserve">, se especificarán para los diferentes tipos de mercado en los que el proyecto tenga previsto participar, con </t>
    </r>
    <r>
      <rPr>
        <b/>
        <sz val="14"/>
        <rFont val="Calibri"/>
        <family val="2"/>
        <scheme val="minor"/>
      </rPr>
      <t>el valor neto</t>
    </r>
    <r>
      <rPr>
        <sz val="14"/>
        <rFont val="Calibri"/>
        <family val="2"/>
        <scheme val="minor"/>
      </rPr>
      <t xml:space="preserve"> correspondiente de los ingresos anuales. El valor neto se obtendrá descontando los costes estimados de aprovisionamientos de electricidad. 
4. Los datos relativos a los </t>
    </r>
    <r>
      <rPr>
        <b/>
        <sz val="14"/>
        <rFont val="Calibri"/>
        <family val="2"/>
        <scheme val="minor"/>
      </rPr>
      <t>Gastos</t>
    </r>
    <r>
      <rPr>
        <sz val="14"/>
        <rFont val="Calibri"/>
        <family val="2"/>
        <scheme val="minor"/>
      </rPr>
      <t xml:space="preserve"> se especificarán atendiendo a su tipología, añadiendo las categorías que se consideren necesarias para una mejor comprensión de los gastos incluidos en esta fase.
5. Como complemento a los valores indicados en esta tabla, se aportará el desglose y explicación razonada de cada uno de ellos en el apartado correspondiente de la Memoria descriptiva.
</t>
    </r>
  </si>
  <si>
    <r>
      <t xml:space="preserve">Instrucciones 
</t>
    </r>
    <r>
      <rPr>
        <sz val="14"/>
        <rFont val="Calibri"/>
        <family val="2"/>
        <scheme val="minor"/>
      </rPr>
      <t xml:space="preserve">1. Esta pestaña se cumplimentará antes de rellenar los datos de presupuesto de cada una de las entidades. Tan sólo se deberán cumplimentar las celdas relativas al </t>
    </r>
    <r>
      <rPr>
        <b/>
        <sz val="14"/>
        <rFont val="Calibri"/>
        <family val="2"/>
        <scheme val="minor"/>
      </rPr>
      <t>Título del proyecto y Ubicación</t>
    </r>
    <r>
      <rPr>
        <sz val="14"/>
        <rFont val="Calibri"/>
        <family val="2"/>
        <scheme val="minor"/>
      </rPr>
      <t>. El resto de las celdas se autocompletarán en base a los datos cumplimentados posteriormente por cada entidad en el resto de pestañas.
2. La ubicación del proyecto se refiere a su ubicación en Territorio peninsular, Ceuta o Melilla, o bien en Territorio insular.
3. En caso de que alguna de las celdas de costes subvencionables totales, de la tabla Resumen por entidad y partida adquiera color rojo, se deberá al inclumplimiento de alguno de estos valores, acorde a lo establecido en la disposición quinta de la convocatoria. A este respecto se deberá tener en cuenta que:
- El coste subvencionable máximo de la partida "Estudios geotécnicos", no podrá superar 1.000.000 €.
- El coste subvencionable de la partida de "Construcción" estará limitado al menor valor entre el 40% de los costes subvencionables totales o 50 millones de €.
- Los "Costes de gestión" no podrán superar el 7 % del importe de los costes elegibles totales, sin ser incluidos los costes presentados en este apartado, con un límite máximo de 20.000 €.
Los datos de referencia para establecer el valor máximo de cada una de estas partidas, viene reflejado en la columna habilitada al efecto. Cuando el valor máximo sea el mínimo entre dos valores, se marcará en verde la celda con el valor máximo definitivo.</t>
    </r>
  </si>
  <si>
    <r>
      <t xml:space="preserve">
De acuerdo con lo establecido en el Anexo III, apartado 16, de la convocatoria, la memoria económica incluirá una pestaña de entidades vinculadas que identifique con claridad todas las entidades que solicitan ayuda en la presente convocatoria y que pertenecen a la misma unidad económica a la que pertenezca el solicitante, según se define en el artículo 5.1 de la Orden TED/807/2023, de 17 de julio, así como a la entidad dominante, en el sentido del artículo 42 del Código de Comercio, que ejerza un control efectivo sobre el conjunto de entidades asociadas que soliciten ayuda en la presente convocatoria, identificando claramente su NIF, y toda la información establecida según el modelo.
Como indica el artículo 42 del Código de Comercio, existe un grupo cuando una sociedad ostente o pueda ostentar, directa o indirectamente, el control de otra u otras. 
Por tanto, de acuerdo con lo anterior, en esta pestaña deberá identificarse a cada entidad solicitante de la ayuda, y a la sociedad dominante del grupo al que pertenece cada una de ellas.
</t>
    </r>
    <r>
      <rPr>
        <b/>
        <sz val="12"/>
        <rFont val="Calibri"/>
        <family val="2"/>
        <scheme val="minor"/>
      </rPr>
      <t xml:space="preserve">Instrucciones para su cumplimentación
</t>
    </r>
    <r>
      <rPr>
        <sz val="12"/>
        <rFont val="Calibri"/>
        <family val="2"/>
        <scheme val="minor"/>
      </rPr>
      <t xml:space="preserve">-  Se aportarán los datos identificativos de cada entidad solicitante, mediante su Razón social y NIF
-  Se identificará a la entidad dominante del grupo al que pertenece cada entidad solicitante, en caso de que pertenezca a algún grupo.
-  En la columna “Descripción del tipo de vinculación con el solicitante”, debe indicarse qué situación, de las indicadas en el artículo 42 del Código de Comercio, es la que causa la relación de vinculación entre las entidades.
En caso de que el solicitante sea una agrupación sin personalidad jurídica, la tabla contendrá tantas filas como miembros tenga la agrupación. En caso de tratarse de un solicitante único, la tabla contendrá una sola fila. </t>
    </r>
  </si>
  <si>
    <r>
      <t xml:space="preserve">Este formulario está compuesto por varias pestañas, y cuyas instrucciones particulares de cumplimentación se encuentran en la parte superior de cada una de ellas.
La versión en la que se ha realizado este formulario es </t>
    </r>
    <r>
      <rPr>
        <i/>
        <sz val="16"/>
        <rFont val="Calibri"/>
        <family val="2"/>
        <scheme val="minor"/>
      </rPr>
      <t>Excel 365</t>
    </r>
    <r>
      <rPr>
        <sz val="16"/>
        <rFont val="Calibri"/>
        <family val="2"/>
        <scheme val="minor"/>
      </rPr>
      <t xml:space="preserve">, por lo que se recomienda el uso de esta versión para su visualización y cumplimentación. En caso de fallo de alguna de las funciones de este archivo, se puede comunicar la incidencia a través del buzón de correo habilitado para ello </t>
    </r>
    <r>
      <rPr>
        <u/>
        <sz val="16"/>
        <color theme="8" tint="-0.249977111117893"/>
        <rFont val="Calibri"/>
        <family val="2"/>
        <scheme val="minor"/>
      </rPr>
      <t>solicitudes.almacenamiento@idae.es</t>
    </r>
    <r>
      <rPr>
        <sz val="16"/>
        <rFont val="Calibri"/>
        <family val="2"/>
        <scheme val="minor"/>
      </rPr>
      <t xml:space="preserve">
En caso de ser una AGRUPACIÓN, el modelo está diseñado para un máximo de 5 entidades (entidad representante y 4 entidades colaboradoras); en caso de ser un número superior, deberán solicitar un modelo específico a través del buzón de correo anteriomente mencionado.
Cada pestaña contiene diferentes tablas, dentro de las cuales </t>
    </r>
    <r>
      <rPr>
        <b/>
        <sz val="16"/>
        <rFont val="Calibri"/>
        <family val="2"/>
        <scheme val="minor"/>
      </rPr>
      <t>SÓLO SE DEBERÁN CUMPLIMENTAR LAS CELDAS EN BLANCO</t>
    </r>
    <r>
      <rPr>
        <sz val="16"/>
        <rFont val="Calibri"/>
        <family val="2"/>
        <scheme val="minor"/>
      </rPr>
      <t>, las sombreadas se autocompletarán a partir de datos aportados en otras celdas o autocalculados.</t>
    </r>
  </si>
  <si>
    <t>VAN Proyecto</t>
  </si>
  <si>
    <r>
      <rPr>
        <b/>
        <sz val="12"/>
        <color theme="1"/>
        <rFont val="Calibri"/>
        <family val="2"/>
        <scheme val="minor"/>
      </rPr>
      <t xml:space="preserve">Instrucciones
</t>
    </r>
    <r>
      <rPr>
        <sz val="12"/>
        <color theme="1"/>
        <rFont val="Calibri"/>
        <family val="2"/>
        <scheme val="minor"/>
      </rPr>
      <t xml:space="preserve">1. Se detallarán los datos para cada una de las fases, diferenciando entre la fase de CONSTRUCCIÓN y la fase de EXPLOTACIÓN DE LA INSTALACIÓN. </t>
    </r>
    <r>
      <rPr>
        <sz val="12"/>
        <rFont val="Calibri"/>
        <family val="2"/>
        <scheme val="minor"/>
      </rPr>
      <t>Las definiciones de cada una de las categorias de personal y empleo vienen recogidas en el apartado "Externalidades" de la Memoria descriptiva.</t>
    </r>
    <r>
      <rPr>
        <sz val="12"/>
        <color rgb="FFFF0000"/>
        <rFont val="Calibri"/>
        <family val="2"/>
        <scheme val="minor"/>
      </rPr>
      <t xml:space="preserve"> </t>
    </r>
    <r>
      <rPr>
        <sz val="12"/>
        <rFont val="Calibri"/>
        <family val="2"/>
        <scheme val="minor"/>
      </rPr>
      <t>Solo se completarán las celdas en blanco, las celdas en gris se autocompletarán a partir de los datos introducidos en el resto de las celdas.</t>
    </r>
    <r>
      <rPr>
        <sz val="12"/>
        <color theme="1"/>
        <rFont val="Calibri"/>
        <family val="2"/>
        <scheme val="minor"/>
      </rPr>
      <t xml:space="preserve">
2. Para cada una de las fases se deberá indicar la duración en años (se admite un decimal), los cuales deberán coincidir con los datos a introducir en las diferentes pestañas del Plan de Negocio </t>
    </r>
    <r>
      <rPr>
        <sz val="12"/>
        <rFont val="Calibri"/>
        <family val="2"/>
        <scheme val="minor"/>
      </rPr>
      <t xml:space="preserve">(máximo de años para la fase de construcción debe ser acorde a la fecha máxima de finalización establecida en la Convocatoria). </t>
    </r>
    <r>
      <rPr>
        <sz val="12"/>
        <color rgb="FFFF0000"/>
        <rFont val="Calibri"/>
        <family val="2"/>
        <scheme val="minor"/>
      </rPr>
      <t xml:space="preserve">
</t>
    </r>
    <r>
      <rPr>
        <sz val="12"/>
        <color theme="1"/>
        <rFont val="Calibri"/>
        <family val="2"/>
        <scheme val="minor"/>
      </rPr>
      <t xml:space="preserve">3. Las tablas recogerán los datos </t>
    </r>
    <r>
      <rPr>
        <b/>
        <sz val="12"/>
        <color theme="1"/>
        <rFont val="Calibri"/>
        <family val="2"/>
        <scheme val="minor"/>
      </rPr>
      <t>desagregados</t>
    </r>
    <r>
      <rPr>
        <sz val="12"/>
        <color theme="1"/>
        <rFont val="Calibri"/>
        <family val="2"/>
        <scheme val="minor"/>
      </rPr>
      <t xml:space="preserve"> de personal dedicado al proyecto en cada una de las fases. </t>
    </r>
    <r>
      <rPr>
        <sz val="12"/>
        <rFont val="Calibri"/>
        <family val="2"/>
        <scheme val="minor"/>
      </rPr>
      <t xml:space="preserve">Los datos de número de trabajadores y trabajadoras para todas y cada una de las categorías deberán expresarse en </t>
    </r>
    <r>
      <rPr>
        <b/>
        <sz val="12"/>
        <rFont val="Calibri"/>
        <family val="2"/>
        <scheme val="minor"/>
      </rPr>
      <t>número de personas trabajadoras equivalentes a tiempo completo</t>
    </r>
    <r>
      <rPr>
        <sz val="12"/>
        <rFont val="Calibri"/>
        <family val="2"/>
        <scheme val="minor"/>
      </rPr>
      <t xml:space="preserve">. Para el cálculo de estos valores, se utilizará la fórmula " </t>
    </r>
    <r>
      <rPr>
        <b/>
        <sz val="12"/>
        <rFont val="Calibri"/>
        <family val="2"/>
        <scheme val="minor"/>
      </rPr>
      <t>Número de personas trabajadoras a tiempo completo x años durante los que desempeña ese trabajo / años totales del proyecto"</t>
    </r>
    <r>
      <rPr>
        <sz val="12"/>
        <rFont val="Calibri"/>
        <family val="2"/>
        <scheme val="minor"/>
      </rPr>
      <t xml:space="preserve">, siguiendo las instrucciones detalladas en el apartado  "Externalidades" de la Memoria descriptiva. </t>
    </r>
    <r>
      <rPr>
        <sz val="12"/>
        <color rgb="FFFF0000"/>
        <rFont val="Calibri"/>
        <family val="2"/>
        <scheme val="minor"/>
      </rPr>
      <t xml:space="preserve">
</t>
    </r>
    <r>
      <rPr>
        <sz val="12"/>
        <rFont val="Calibri"/>
        <family val="2"/>
        <scheme val="minor"/>
      </rPr>
      <t>Los datos solicitados son los siguientes:</t>
    </r>
    <r>
      <rPr>
        <sz val="12"/>
        <color theme="1"/>
        <rFont val="Calibri"/>
        <family val="2"/>
        <scheme val="minor"/>
      </rPr>
      <t xml:space="preserve">
- </t>
    </r>
    <r>
      <rPr>
        <b/>
        <sz val="12"/>
        <color theme="1"/>
        <rFont val="Calibri"/>
        <family val="2"/>
        <scheme val="minor"/>
      </rPr>
      <t>Empleo directo de personal propio</t>
    </r>
    <r>
      <rPr>
        <sz val="12"/>
        <color theme="1"/>
        <rFont val="Calibri"/>
        <family val="2"/>
        <scheme val="minor"/>
      </rPr>
      <t xml:space="preserve">, incluyendo los datos, de forma desagregada por categoría profesional y género, del personal directamente contratado por el total de las entidades solicitantes. </t>
    </r>
    <r>
      <rPr>
        <b/>
        <sz val="12"/>
        <color theme="1"/>
        <rFont val="Calibri"/>
        <family val="2"/>
        <scheme val="minor"/>
      </rPr>
      <t xml:space="preserve">
</t>
    </r>
    <r>
      <rPr>
        <sz val="12"/>
        <rFont val="Calibri"/>
        <family val="2"/>
        <scheme val="minor"/>
      </rPr>
      <t xml:space="preserve">- </t>
    </r>
    <r>
      <rPr>
        <b/>
        <sz val="12"/>
        <rFont val="Calibri"/>
        <family val="2"/>
        <scheme val="minor"/>
      </rPr>
      <t>Empleo directo de personal subcontratado</t>
    </r>
    <r>
      <rPr>
        <sz val="12"/>
        <rFont val="Calibri"/>
        <family val="2"/>
        <scheme val="minor"/>
      </rPr>
      <t>, con la misma desagregación que el punto anterior, entendido como el personal que aportarán el total de las subcontratas al proyecto. Se ha de tener en cuenta que esta categoría, correspondiente a la fase de construcción, es el único personal que se considera subvencionable a efectos de esta convocatoria.</t>
    </r>
    <r>
      <rPr>
        <sz val="12"/>
        <color theme="1"/>
        <rFont val="Calibri"/>
        <family val="2"/>
        <scheme val="minor"/>
      </rPr>
      <t xml:space="preserve">
- </t>
    </r>
    <r>
      <rPr>
        <b/>
        <sz val="12"/>
        <color theme="1"/>
        <rFont val="Calibri"/>
        <family val="2"/>
        <scheme val="minor"/>
      </rPr>
      <t xml:space="preserve">Empleo directo del personal con discapacidad </t>
    </r>
    <r>
      <rPr>
        <sz val="12"/>
        <rFont val="Calibri"/>
        <family val="2"/>
        <scheme val="minor"/>
      </rPr>
      <t>(considerando un grado de discapacidad mayor o igual al 33%</t>
    </r>
    <r>
      <rPr>
        <sz val="12"/>
        <color theme="1"/>
        <rFont val="Calibri"/>
        <family val="2"/>
        <scheme val="minor"/>
      </rPr>
      <t xml:space="preserve">), diferenciado para cada una de las categorías profesionales. 
- </t>
    </r>
    <r>
      <rPr>
        <b/>
        <sz val="12"/>
        <color theme="1"/>
        <rFont val="Calibri"/>
        <family val="2"/>
        <scheme val="minor"/>
      </rPr>
      <t>Empleo directo en municipios locales y adyacentes</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</si>
</sst>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0.00\ &quot;€&quot;"/>
    <numFmt numFmtId="166" formatCode="0.0"/>
    <numFmt numFmtId="167" formatCode="0.0%"/>
    <numFmt numFmtId="168" formatCode="[$-C0A]mmmm\-yy;@"/>
    <numFmt numFmtId="169" formatCode="_-* #,##0.00\ [$€-C0A]_-;\-* #,##0.00\ [$€-C0A]_-;_-* &quot;-&quot;??\ [$€-C0A]_-;_-@_-"/>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sz val="14"/>
      <color theme="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sz val="12"/>
      <name val="Calibri"/>
      <family val="2"/>
      <scheme val="minor"/>
    </font>
    <font>
      <b/>
      <sz val="14"/>
      <color theme="1"/>
      <name val="Calibri"/>
      <family val="2"/>
      <scheme val="minor"/>
    </font>
    <font>
      <sz val="14"/>
      <name val="Calibri"/>
      <family val="2"/>
      <scheme val="minor"/>
    </font>
    <font>
      <b/>
      <sz val="14"/>
      <name val="Calibri"/>
      <family val="2"/>
      <scheme val="minor"/>
    </font>
    <font>
      <b/>
      <sz val="16"/>
      <name val="Calibri"/>
      <family val="2"/>
      <scheme val="minor"/>
    </font>
    <font>
      <sz val="8"/>
      <name val="Calibri"/>
      <family val="2"/>
      <scheme val="minor"/>
    </font>
    <font>
      <b/>
      <sz val="12"/>
      <name val="Calibri"/>
      <family val="2"/>
    </font>
    <font>
      <b/>
      <sz val="16"/>
      <name val="Calibri"/>
      <family val="2"/>
    </font>
    <font>
      <sz val="20"/>
      <color theme="1"/>
      <name val="Calibri"/>
      <family val="2"/>
      <scheme val="minor"/>
    </font>
    <font>
      <sz val="12"/>
      <name val="Calibri"/>
      <family val="2"/>
    </font>
    <font>
      <b/>
      <sz val="20"/>
      <color rgb="FFFF0000"/>
      <name val="Calibri"/>
      <family val="2"/>
      <scheme val="minor"/>
    </font>
    <font>
      <b/>
      <sz val="18"/>
      <color theme="1"/>
      <name val="Calibri"/>
      <family val="2"/>
      <scheme val="minor"/>
    </font>
    <font>
      <b/>
      <sz val="14"/>
      <color theme="2" tint="-0.499984740745262"/>
      <name val="Calibri"/>
      <family val="2"/>
      <scheme val="minor"/>
    </font>
    <font>
      <b/>
      <sz val="11"/>
      <color theme="2" tint="-0.499984740745262"/>
      <name val="Calibri"/>
      <family val="2"/>
      <scheme val="minor"/>
    </font>
    <font>
      <sz val="16"/>
      <name val="Calibri"/>
      <family val="2"/>
      <scheme val="minor"/>
    </font>
    <font>
      <b/>
      <sz val="14"/>
      <color theme="0"/>
      <name val="Calibri"/>
      <family val="2"/>
      <scheme val="minor"/>
    </font>
    <font>
      <b/>
      <sz val="18"/>
      <name val="Calibri"/>
      <family val="2"/>
      <scheme val="minor"/>
    </font>
    <font>
      <sz val="16"/>
      <color rgb="FFFF0000"/>
      <name val="Calibri"/>
      <family val="2"/>
      <scheme val="minor"/>
    </font>
    <font>
      <b/>
      <sz val="12"/>
      <name val="Calibri"/>
      <family val="2"/>
      <scheme val="minor"/>
    </font>
    <font>
      <b/>
      <sz val="11"/>
      <color rgb="FFFF0000"/>
      <name val="Calibri"/>
      <family val="2"/>
      <scheme val="minor"/>
    </font>
    <font>
      <b/>
      <sz val="12"/>
      <color rgb="FFFF0000"/>
      <name val="Calibri"/>
      <family val="2"/>
      <scheme val="minor"/>
    </font>
    <font>
      <b/>
      <sz val="14"/>
      <color theme="0"/>
      <name val="Calibri"/>
      <family val="2"/>
    </font>
    <font>
      <b/>
      <sz val="12"/>
      <color theme="0" tint="-0.499984740745262"/>
      <name val="Calibri"/>
      <family val="2"/>
      <scheme val="minor"/>
    </font>
    <font>
      <sz val="11"/>
      <color rgb="FFFF0000"/>
      <name val="Calibri"/>
      <family val="2"/>
      <scheme val="minor"/>
    </font>
    <font>
      <sz val="12"/>
      <color rgb="FFFF0000"/>
      <name val="Calibri"/>
      <family val="2"/>
      <scheme val="minor"/>
    </font>
    <font>
      <b/>
      <sz val="14"/>
      <color rgb="FFFF0000"/>
      <name val="Calibri"/>
      <family val="2"/>
      <scheme val="minor"/>
    </font>
    <font>
      <sz val="14"/>
      <color rgb="FFFF0000"/>
      <name val="Calibri"/>
      <family val="2"/>
      <scheme val="minor"/>
    </font>
    <font>
      <sz val="13"/>
      <color theme="1"/>
      <name val="Calibri"/>
      <family val="2"/>
      <scheme val="minor"/>
    </font>
    <font>
      <b/>
      <sz val="13"/>
      <color theme="1"/>
      <name val="Calibri"/>
      <family val="2"/>
      <scheme val="minor"/>
    </font>
    <font>
      <sz val="13"/>
      <color rgb="FFFF0000"/>
      <name val="Calibri"/>
      <family val="2"/>
      <scheme val="minor"/>
    </font>
    <font>
      <u/>
      <sz val="14"/>
      <name val="Calibri"/>
      <family val="2"/>
      <scheme val="minor"/>
    </font>
    <font>
      <i/>
      <sz val="16"/>
      <name val="Calibri"/>
      <family val="2"/>
      <scheme val="minor"/>
    </font>
    <font>
      <b/>
      <sz val="9"/>
      <color rgb="FF000000"/>
      <name val="Calibri"/>
      <family val="2"/>
      <scheme val="minor"/>
    </font>
    <font>
      <sz val="9"/>
      <color theme="1"/>
      <name val="Calibri"/>
      <family val="2"/>
      <scheme val="minor"/>
    </font>
    <font>
      <sz val="8"/>
      <color theme="1"/>
      <name val="Calibri"/>
      <family val="2"/>
      <scheme val="minor"/>
    </font>
    <font>
      <b/>
      <sz val="8"/>
      <color rgb="FF000000"/>
      <name val="Calibri"/>
      <family val="2"/>
      <scheme val="minor"/>
    </font>
    <font>
      <b/>
      <sz val="9"/>
      <name val="Calibri"/>
      <family val="2"/>
      <scheme val="minor"/>
    </font>
    <font>
      <b/>
      <sz val="8"/>
      <name val="Calibri"/>
      <family val="2"/>
      <scheme val="minor"/>
    </font>
    <font>
      <b/>
      <sz val="9"/>
      <color theme="1"/>
      <name val="Calibri"/>
      <family val="2"/>
      <scheme val="minor"/>
    </font>
    <font>
      <sz val="10"/>
      <color theme="1"/>
      <name val="Calibri"/>
      <family val="2"/>
      <scheme val="minor"/>
    </font>
    <font>
      <u/>
      <sz val="16"/>
      <color theme="8" tint="-0.249977111117893"/>
      <name val="Calibri"/>
      <family val="2"/>
      <scheme val="minor"/>
    </font>
  </fonts>
  <fills count="2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2E189"/>
        <bgColor indexed="64"/>
      </patternFill>
    </fill>
    <fill>
      <patternFill patternType="solid">
        <fgColor rgb="FFFFCD00"/>
        <bgColor indexed="64"/>
      </patternFill>
    </fill>
    <fill>
      <patternFill patternType="solid">
        <fgColor theme="5"/>
        <bgColor indexed="64"/>
      </patternFill>
    </fill>
    <fill>
      <patternFill patternType="solid">
        <fgColor theme="2"/>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CD66"/>
        <bgColor indexed="64"/>
      </patternFill>
    </fill>
    <fill>
      <patternFill patternType="solid">
        <fgColor theme="4" tint="0.59999389629810485"/>
        <bgColor indexed="64"/>
      </patternFill>
    </fill>
    <fill>
      <patternFill patternType="lightDown">
        <fgColor theme="4" tint="0.59996337778862885"/>
        <bgColor theme="4" tint="0.79989013336588644"/>
      </patternFill>
    </fill>
    <fill>
      <patternFill patternType="lightDown">
        <fgColor theme="2"/>
        <bgColor theme="7" tint="0.39994506668294322"/>
      </patternFill>
    </fill>
    <fill>
      <patternFill patternType="solid">
        <fgColor rgb="FFFFF2CC"/>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right>
      <top style="thin">
        <color theme="0"/>
      </top>
      <bottom/>
      <diagonal/>
    </border>
    <border>
      <left/>
      <right style="thin">
        <color theme="0"/>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rgb="FFFFC000"/>
      </left>
      <right style="thin">
        <color rgb="FFFFC000"/>
      </right>
      <top style="thin">
        <color rgb="FFFFC000"/>
      </top>
      <bottom style="thin">
        <color rgb="FFFFC000"/>
      </bottom>
      <diagonal/>
    </border>
    <border>
      <left/>
      <right style="thin">
        <color theme="0" tint="-0.499984740745262"/>
      </right>
      <top/>
      <bottom/>
      <diagonal/>
    </border>
    <border>
      <left style="medium">
        <color indexed="64"/>
      </left>
      <right style="medium">
        <color indexed="64"/>
      </right>
      <top style="medium">
        <color indexed="64"/>
      </top>
      <bottom style="medium">
        <color indexed="64"/>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diagonal/>
    </border>
    <border>
      <left style="thin">
        <color theme="0" tint="-0.34998626667073579"/>
      </left>
      <right style="thin">
        <color rgb="FFFFC000"/>
      </right>
      <top style="thin">
        <color theme="2" tint="-0.249977111117893"/>
      </top>
      <bottom style="thin">
        <color theme="2" tint="-0.249977111117893"/>
      </bottom>
      <diagonal/>
    </border>
    <border>
      <left style="thin">
        <color rgb="FFFFC000"/>
      </left>
      <right style="thin">
        <color rgb="FFFFC000"/>
      </right>
      <top style="thin">
        <color theme="2" tint="-0.249977111117893"/>
      </top>
      <bottom style="thin">
        <color theme="2" tint="-0.249977111117893"/>
      </bottom>
      <diagonal/>
    </border>
    <border>
      <left style="thin">
        <color rgb="FFFFC000"/>
      </left>
      <right/>
      <top style="thin">
        <color theme="2" tint="-0.249977111117893"/>
      </top>
      <bottom style="thin">
        <color theme="2" tint="-0.249977111117893"/>
      </bottom>
      <diagonal/>
    </border>
    <border>
      <left style="thin">
        <color theme="2" tint="-0.249977111117893"/>
      </left>
      <right style="thin">
        <color rgb="FFFFC000"/>
      </right>
      <top style="thin">
        <color theme="2" tint="-0.249977111117893"/>
      </top>
      <bottom style="thin">
        <color theme="2" tint="-0.249977111117893"/>
      </bottom>
      <diagonal/>
    </border>
    <border>
      <left style="thin">
        <color rgb="FFFFC000"/>
      </left>
      <right style="thin">
        <color theme="0" tint="-0.34998626667073579"/>
      </right>
      <top style="thin">
        <color theme="2" tint="-0.249977111117893"/>
      </top>
      <bottom style="thin">
        <color theme="2" tint="-0.249977111117893"/>
      </bottom>
      <diagonal/>
    </border>
    <border>
      <left/>
      <right style="medium">
        <color theme="2" tint="-0.249977111117893"/>
      </right>
      <top style="thin">
        <color theme="0"/>
      </top>
      <bottom/>
      <diagonal/>
    </border>
    <border>
      <left style="thin">
        <color theme="0" tint="-0.34998626667073579"/>
      </left>
      <right style="thin">
        <color theme="0" tint="-0.34998626667073579"/>
      </right>
      <top style="thin">
        <color theme="0" tint="-0.34998626667073579"/>
      </top>
      <bottom/>
      <diagonal/>
    </border>
    <border>
      <left/>
      <right style="medium">
        <color theme="2" tint="-0.249977111117893"/>
      </right>
      <top/>
      <bottom/>
      <diagonal/>
    </border>
    <border>
      <left style="thin">
        <color theme="0" tint="-0.34998626667073579"/>
      </left>
      <right style="thin">
        <color theme="0" tint="-0.34998626667073579"/>
      </right>
      <top style="thin">
        <color theme="0" tint="-0.34998626667073579"/>
      </top>
      <bottom style="thin">
        <color theme="2" tint="-0.249977111117893"/>
      </bottom>
      <diagonal/>
    </border>
    <border>
      <left/>
      <right/>
      <top style="medium">
        <color theme="2" tint="-0.249977111117893"/>
      </top>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44" fontId="1" fillId="0" borderId="0" applyFont="0" applyFill="0" applyBorder="0" applyAlignment="0" applyProtection="0"/>
  </cellStyleXfs>
  <cellXfs count="417">
    <xf numFmtId="0" fontId="0" fillId="0" borderId="0" xfId="0"/>
    <xf numFmtId="0" fontId="4"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wrapText="1"/>
    </xf>
    <xf numFmtId="0" fontId="11" fillId="0" borderId="0" xfId="0" applyFont="1" applyAlignment="1">
      <alignment vertical="center"/>
    </xf>
    <xf numFmtId="0" fontId="0" fillId="0" borderId="0" xfId="0" applyAlignment="1">
      <alignment horizontal="centerContinuous" vertical="center"/>
    </xf>
    <xf numFmtId="0" fontId="0" fillId="0" borderId="0" xfId="0" applyAlignment="1">
      <alignment vertical="center" wrapText="1"/>
    </xf>
    <xf numFmtId="0" fontId="0" fillId="0" borderId="0" xfId="0" applyProtection="1">
      <protection hidden="1"/>
    </xf>
    <xf numFmtId="0" fontId="11" fillId="0" borderId="0" xfId="0" applyFont="1" applyAlignment="1">
      <alignment vertical="center" wrapText="1"/>
    </xf>
    <xf numFmtId="0" fontId="0" fillId="0" borderId="0" xfId="0" applyAlignment="1">
      <alignment horizontal="left" vertical="center" wrapText="1"/>
    </xf>
    <xf numFmtId="0" fontId="0" fillId="0" borderId="0" xfId="0" applyAlignment="1">
      <alignment wrapText="1"/>
    </xf>
    <xf numFmtId="0" fontId="20" fillId="0" borderId="0" xfId="0" applyFont="1" applyAlignment="1">
      <alignment vertical="center" wrapText="1"/>
    </xf>
    <xf numFmtId="0" fontId="2" fillId="0" borderId="0" xfId="0" applyFont="1" applyAlignment="1">
      <alignment wrapText="1"/>
    </xf>
    <xf numFmtId="0" fontId="0" fillId="0" borderId="0" xfId="0" applyAlignment="1" applyProtection="1">
      <alignment wrapText="1"/>
      <protection locked="0"/>
    </xf>
    <xf numFmtId="0" fontId="0" fillId="0" borderId="0" xfId="0" applyAlignment="1" applyProtection="1">
      <alignment vertical="center" wrapText="1"/>
      <protection hidden="1"/>
    </xf>
    <xf numFmtId="0" fontId="0" fillId="0" borderId="0" xfId="0" applyAlignment="1" applyProtection="1">
      <alignment wrapText="1"/>
      <protection hidden="1"/>
    </xf>
    <xf numFmtId="0" fontId="0" fillId="0" borderId="0" xfId="0" applyAlignment="1" applyProtection="1">
      <alignment vertical="center"/>
      <protection hidden="1"/>
    </xf>
    <xf numFmtId="44" fontId="0" fillId="0" borderId="0" xfId="0" applyNumberFormat="1" applyAlignment="1" applyProtection="1">
      <alignment vertical="center"/>
      <protection hidden="1"/>
    </xf>
    <xf numFmtId="0" fontId="22" fillId="0" borderId="0" xfId="0" applyFont="1" applyAlignment="1">
      <alignment horizontal="center" vertical="center" wrapText="1"/>
    </xf>
    <xf numFmtId="0" fontId="2"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0" applyAlignment="1" applyProtection="1">
      <alignment horizontal="center"/>
      <protection hidden="1"/>
    </xf>
    <xf numFmtId="0" fontId="10" fillId="0" borderId="0" xfId="0" applyFont="1" applyProtection="1">
      <protection hidden="1"/>
    </xf>
    <xf numFmtId="9" fontId="0" fillId="0" borderId="0" xfId="3" applyFont="1" applyAlignment="1" applyProtection="1">
      <alignment horizontal="center" vertical="center"/>
      <protection hidden="1"/>
    </xf>
    <xf numFmtId="0" fontId="11" fillId="0" borderId="0" xfId="0" applyFont="1" applyAlignment="1" applyProtection="1">
      <alignment vertical="center"/>
      <protection hidden="1"/>
    </xf>
    <xf numFmtId="0" fontId="12" fillId="3" borderId="0" xfId="3" applyNumberFormat="1" applyFont="1" applyFill="1" applyBorder="1" applyAlignment="1" applyProtection="1">
      <alignment horizontal="center" vertical="center" wrapText="1"/>
      <protection hidden="1"/>
    </xf>
    <xf numFmtId="168" fontId="12" fillId="3" borderId="0" xfId="3" applyNumberFormat="1" applyFont="1" applyFill="1" applyBorder="1" applyAlignment="1" applyProtection="1">
      <alignment horizontal="center" vertical="center" wrapText="1"/>
      <protection hidden="1"/>
    </xf>
    <xf numFmtId="165" fontId="12" fillId="3" borderId="0" xfId="3" applyNumberFormat="1" applyFont="1" applyFill="1" applyBorder="1" applyAlignment="1" applyProtection="1">
      <alignment horizontal="center" vertical="center" wrapText="1"/>
      <protection hidden="1"/>
    </xf>
    <xf numFmtId="1" fontId="12" fillId="3" borderId="0" xfId="3" applyNumberFormat="1"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19" fillId="0" borderId="0" xfId="0" applyFont="1" applyAlignment="1" applyProtection="1">
      <alignment vertical="center" wrapText="1"/>
      <protection hidden="1"/>
    </xf>
    <xf numFmtId="0" fontId="0" fillId="0" borderId="0" xfId="0" applyAlignment="1">
      <alignment vertical="top" wrapText="1"/>
    </xf>
    <xf numFmtId="44" fontId="0" fillId="0" borderId="0" xfId="4" applyFont="1"/>
    <xf numFmtId="9" fontId="0" fillId="0" borderId="0" xfId="0" applyNumberFormat="1" applyAlignment="1">
      <alignment wrapText="1"/>
    </xf>
    <xf numFmtId="0" fontId="10" fillId="0" borderId="0" xfId="0" applyFont="1"/>
    <xf numFmtId="167" fontId="10" fillId="5" borderId="1" xfId="3" applyNumberFormat="1" applyFont="1" applyFill="1" applyBorder="1" applyAlignment="1" applyProtection="1">
      <alignment horizontal="center" vertical="center"/>
      <protection hidden="1"/>
    </xf>
    <xf numFmtId="44" fontId="10" fillId="0" borderId="0" xfId="0" applyNumberFormat="1" applyFont="1" applyProtection="1">
      <protection hidden="1"/>
    </xf>
    <xf numFmtId="44" fontId="30" fillId="2" borderId="1" xfId="0" applyNumberFormat="1" applyFont="1" applyFill="1" applyBorder="1" applyAlignment="1" applyProtection="1">
      <alignment horizontal="center" vertical="center" wrapText="1"/>
      <protection hidden="1"/>
    </xf>
    <xf numFmtId="166" fontId="9" fillId="5" borderId="1" xfId="0" applyNumberFormat="1" applyFont="1" applyFill="1" applyBorder="1" applyAlignment="1" applyProtection="1">
      <alignment horizontal="center" vertical="center"/>
      <protection hidden="1"/>
    </xf>
    <xf numFmtId="0" fontId="8" fillId="0" borderId="0" xfId="0" applyFont="1" applyAlignment="1" applyProtection="1">
      <alignment wrapText="1"/>
      <protection hidden="1"/>
    </xf>
    <xf numFmtId="0" fontId="8" fillId="0" borderId="0" xfId="0" applyFont="1" applyAlignment="1">
      <alignment wrapText="1"/>
    </xf>
    <xf numFmtId="0" fontId="8" fillId="0" borderId="0" xfId="0" applyFont="1" applyProtection="1">
      <protection hidden="1"/>
    </xf>
    <xf numFmtId="0" fontId="8" fillId="0" borderId="0" xfId="0" applyFont="1"/>
    <xf numFmtId="167" fontId="12" fillId="5" borderId="1" xfId="3" applyNumberFormat="1" applyFont="1" applyFill="1" applyBorder="1" applyAlignment="1" applyProtection="1">
      <alignment horizontal="center" vertical="center"/>
      <protection hidden="1"/>
    </xf>
    <xf numFmtId="167" fontId="30" fillId="5" borderId="1" xfId="3" applyNumberFormat="1" applyFont="1" applyFill="1" applyBorder="1" applyAlignment="1" applyProtection="1">
      <alignment horizontal="center" vertical="center"/>
      <protection hidden="1"/>
    </xf>
    <xf numFmtId="166" fontId="12" fillId="5" borderId="1" xfId="0" applyNumberFormat="1" applyFont="1" applyFill="1" applyBorder="1" applyAlignment="1" applyProtection="1">
      <alignment horizontal="center" vertical="center"/>
      <protection hidden="1"/>
    </xf>
    <xf numFmtId="166" fontId="10" fillId="5" borderId="1" xfId="0" applyNumberFormat="1" applyFont="1" applyFill="1" applyBorder="1" applyAlignment="1" applyProtection="1">
      <alignment horizontal="center" vertical="center"/>
      <protection hidden="1"/>
    </xf>
    <xf numFmtId="167" fontId="9" fillId="5" borderId="1" xfId="3" applyNumberFormat="1" applyFont="1" applyFill="1" applyBorder="1" applyAlignment="1" applyProtection="1">
      <alignment horizontal="center" vertical="center"/>
      <protection hidden="1"/>
    </xf>
    <xf numFmtId="0" fontId="10" fillId="0" borderId="0" xfId="0" applyFont="1" applyAlignment="1">
      <alignment vertical="center"/>
    </xf>
    <xf numFmtId="0" fontId="31" fillId="0" borderId="0" xfId="0" applyFont="1" applyAlignment="1">
      <alignment wrapText="1"/>
    </xf>
    <xf numFmtId="166" fontId="9" fillId="5" borderId="6" xfId="0" applyNumberFormat="1" applyFont="1" applyFill="1" applyBorder="1" applyAlignment="1" applyProtection="1">
      <alignment horizontal="center"/>
      <protection hidden="1"/>
    </xf>
    <xf numFmtId="166" fontId="0" fillId="0" borderId="0" xfId="0" applyNumberFormat="1" applyAlignment="1" applyProtection="1">
      <alignment horizontal="center" vertical="center" wrapText="1"/>
      <protection hidden="1"/>
    </xf>
    <xf numFmtId="166" fontId="10" fillId="3" borderId="1" xfId="0" applyNumberFormat="1" applyFont="1" applyFill="1" applyBorder="1" applyAlignment="1" applyProtection="1">
      <alignment horizontal="center" vertical="center"/>
      <protection locked="0"/>
    </xf>
    <xf numFmtId="166" fontId="0" fillId="0" borderId="1" xfId="0" applyNumberFormat="1" applyBorder="1" applyAlignment="1" applyProtection="1">
      <alignment horizontal="center" vertical="center" wrapText="1"/>
      <protection locked="0"/>
    </xf>
    <xf numFmtId="166" fontId="10" fillId="5" borderId="1" xfId="0" applyNumberFormat="1" applyFont="1" applyFill="1" applyBorder="1" applyAlignment="1">
      <alignment horizontal="center"/>
    </xf>
    <xf numFmtId="44" fontId="36" fillId="0" borderId="0" xfId="0" applyNumberFormat="1" applyFont="1" applyProtection="1">
      <protection hidden="1"/>
    </xf>
    <xf numFmtId="0" fontId="35" fillId="0" borderId="0" xfId="0" applyFont="1" applyAlignment="1">
      <alignment vertical="top" wrapText="1"/>
    </xf>
    <xf numFmtId="0" fontId="9" fillId="7" borderId="1" xfId="0" applyFont="1" applyFill="1" applyBorder="1" applyAlignment="1" applyProtection="1">
      <alignment horizontal="center" vertical="center" wrapText="1"/>
      <protection hidden="1"/>
    </xf>
    <xf numFmtId="0" fontId="0" fillId="0" borderId="27" xfId="0" applyBorder="1" applyAlignment="1" applyProtection="1">
      <alignment vertical="center"/>
      <protection hidden="1"/>
    </xf>
    <xf numFmtId="0" fontId="0" fillId="0" borderId="27" xfId="0" applyBorder="1" applyProtection="1">
      <protection hidden="1"/>
    </xf>
    <xf numFmtId="0" fontId="0" fillId="0" borderId="28" xfId="0" applyBorder="1" applyProtection="1">
      <protection hidden="1"/>
    </xf>
    <xf numFmtId="0" fontId="0" fillId="0" borderId="30" xfId="0" applyBorder="1" applyProtection="1">
      <protection hidden="1"/>
    </xf>
    <xf numFmtId="0" fontId="0" fillId="0" borderId="29" xfId="0" applyBorder="1" applyProtection="1">
      <protection hidden="1"/>
    </xf>
    <xf numFmtId="0" fontId="0" fillId="0" borderId="28" xfId="0" applyBorder="1" applyAlignment="1" applyProtection="1">
      <alignment vertical="center"/>
      <protection hidden="1"/>
    </xf>
    <xf numFmtId="0" fontId="0" fillId="0" borderId="33" xfId="0" applyBorder="1" applyProtection="1">
      <protection hidden="1"/>
    </xf>
    <xf numFmtId="0" fontId="0" fillId="0" borderId="32" xfId="0" applyBorder="1" applyProtection="1">
      <protection hidden="1"/>
    </xf>
    <xf numFmtId="0" fontId="0" fillId="0" borderId="35" xfId="0" applyBorder="1" applyProtection="1">
      <protection hidden="1"/>
    </xf>
    <xf numFmtId="0" fontId="0" fillId="0" borderId="34" xfId="0" applyBorder="1" applyProtection="1">
      <protection hidden="1"/>
    </xf>
    <xf numFmtId="0" fontId="0" fillId="0" borderId="28" xfId="0" applyBorder="1" applyAlignment="1" applyProtection="1">
      <alignment vertical="top"/>
      <protection hidden="1"/>
    </xf>
    <xf numFmtId="0" fontId="0" fillId="0" borderId="27" xfId="0" applyBorder="1" applyAlignment="1" applyProtection="1">
      <alignment vertical="top"/>
      <protection hidden="1"/>
    </xf>
    <xf numFmtId="0" fontId="0" fillId="0" borderId="31" xfId="0" applyBorder="1" applyProtection="1">
      <protection hidden="1"/>
    </xf>
    <xf numFmtId="0" fontId="0" fillId="0" borderId="36" xfId="0" applyBorder="1" applyProtection="1">
      <protection hidden="1"/>
    </xf>
    <xf numFmtId="0" fontId="0" fillId="0" borderId="37" xfId="0" applyBorder="1" applyProtection="1">
      <protection hidden="1"/>
    </xf>
    <xf numFmtId="0" fontId="0" fillId="0" borderId="0" xfId="0" applyAlignment="1" applyProtection="1">
      <alignment vertical="top"/>
      <protection hidden="1"/>
    </xf>
    <xf numFmtId="0" fontId="8" fillId="0" borderId="0" xfId="0" applyFont="1" applyAlignment="1" applyProtection="1">
      <alignment vertical="center"/>
      <protection hidden="1"/>
    </xf>
    <xf numFmtId="0" fontId="8" fillId="0" borderId="0" xfId="0" applyFont="1" applyAlignment="1">
      <alignment vertical="center"/>
    </xf>
    <xf numFmtId="0" fontId="0" fillId="0" borderId="29" xfId="0" applyBorder="1"/>
    <xf numFmtId="0" fontId="0" fillId="0" borderId="0" xfId="0" applyAlignment="1">
      <alignment horizontal="left" vertical="top" wrapText="1"/>
    </xf>
    <xf numFmtId="0" fontId="9" fillId="0" borderId="0" xfId="0" applyFont="1" applyAlignment="1" applyProtection="1">
      <alignment horizontal="left"/>
      <protection hidden="1"/>
    </xf>
    <xf numFmtId="0" fontId="30" fillId="10" borderId="47" xfId="0" applyFont="1" applyFill="1" applyBorder="1" applyAlignment="1">
      <alignment horizontal="center" vertical="center" wrapText="1"/>
    </xf>
    <xf numFmtId="0" fontId="13" fillId="10" borderId="47" xfId="0" applyFont="1" applyFill="1" applyBorder="1" applyAlignment="1">
      <alignment horizontal="center" vertical="center" wrapText="1"/>
    </xf>
    <xf numFmtId="9" fontId="13" fillId="5" borderId="47" xfId="3" applyFont="1" applyFill="1" applyBorder="1" applyAlignment="1" applyProtection="1">
      <alignment vertical="center" wrapText="1"/>
      <protection hidden="1"/>
    </xf>
    <xf numFmtId="0" fontId="13" fillId="10" borderId="47" xfId="0" applyFont="1" applyFill="1" applyBorder="1" applyAlignment="1" applyProtection="1">
      <alignment horizontal="center" vertical="center" wrapText="1"/>
      <protection hidden="1"/>
    </xf>
    <xf numFmtId="165" fontId="21" fillId="3" borderId="47" xfId="4" applyNumberFormat="1" applyFont="1" applyFill="1" applyBorder="1" applyAlignment="1" applyProtection="1">
      <alignment vertical="center" wrapText="1"/>
      <protection locked="0"/>
    </xf>
    <xf numFmtId="0" fontId="33" fillId="4" borderId="47" xfId="0" applyFont="1" applyFill="1" applyBorder="1" applyAlignment="1" applyProtection="1">
      <alignment horizontal="center" vertical="center" wrapText="1"/>
      <protection hidden="1"/>
    </xf>
    <xf numFmtId="165" fontId="8" fillId="5" borderId="47" xfId="0" applyNumberFormat="1" applyFont="1" applyFill="1" applyBorder="1" applyAlignment="1" applyProtection="1">
      <alignment horizontal="center" vertical="center" wrapText="1"/>
      <protection hidden="1"/>
    </xf>
    <xf numFmtId="10" fontId="8" fillId="5" borderId="47" xfId="3" applyNumberFormat="1" applyFont="1" applyFill="1" applyBorder="1" applyAlignment="1" applyProtection="1">
      <alignment horizontal="center" vertical="center" wrapText="1"/>
      <protection hidden="1"/>
    </xf>
    <xf numFmtId="0" fontId="21" fillId="5" borderId="47" xfId="0" applyFont="1" applyFill="1" applyBorder="1" applyAlignment="1" applyProtection="1">
      <alignment vertical="center" wrapText="1"/>
      <protection hidden="1"/>
    </xf>
    <xf numFmtId="0" fontId="21" fillId="2" borderId="47" xfId="0" applyFont="1" applyFill="1" applyBorder="1" applyAlignment="1" applyProtection="1">
      <alignment vertical="center" wrapText="1"/>
      <protection hidden="1"/>
    </xf>
    <xf numFmtId="0" fontId="13" fillId="2" borderId="47" xfId="0" applyFont="1" applyFill="1" applyBorder="1" applyAlignment="1" applyProtection="1">
      <alignment horizontal="center" vertical="center" wrapText="1"/>
      <protection hidden="1"/>
    </xf>
    <xf numFmtId="0" fontId="13" fillId="2" borderId="47" xfId="0" applyFont="1" applyFill="1" applyBorder="1" applyAlignment="1" applyProtection="1">
      <alignment horizontal="center" vertical="center"/>
      <protection hidden="1"/>
    </xf>
    <xf numFmtId="0" fontId="12" fillId="2" borderId="47" xfId="0" applyFont="1" applyFill="1" applyBorder="1" applyAlignment="1" applyProtection="1">
      <alignment horizontal="center" vertical="center" wrapText="1"/>
      <protection hidden="1"/>
    </xf>
    <xf numFmtId="0" fontId="6" fillId="2" borderId="47" xfId="0" applyFont="1" applyFill="1" applyBorder="1" applyAlignment="1" applyProtection="1">
      <alignment horizontal="center" vertical="center" wrapText="1"/>
      <protection hidden="1"/>
    </xf>
    <xf numFmtId="0" fontId="25" fillId="2" borderId="47" xfId="0" applyFont="1" applyFill="1" applyBorder="1" applyAlignment="1" applyProtection="1">
      <alignment horizontal="left" vertical="center" wrapText="1"/>
      <protection hidden="1"/>
    </xf>
    <xf numFmtId="165" fontId="8" fillId="5" borderId="53" xfId="0" applyNumberFormat="1" applyFont="1" applyFill="1" applyBorder="1" applyAlignment="1" applyProtection="1">
      <alignment horizontal="center" vertical="center" wrapText="1"/>
      <protection hidden="1"/>
    </xf>
    <xf numFmtId="10" fontId="8" fillId="5" borderId="53" xfId="3" applyNumberFormat="1" applyFont="1" applyFill="1" applyBorder="1" applyAlignment="1" applyProtection="1">
      <alignment horizontal="center" vertical="center" wrapText="1"/>
      <protection hidden="1"/>
    </xf>
    <xf numFmtId="165" fontId="8" fillId="5" borderId="56" xfId="0" applyNumberFormat="1" applyFont="1" applyFill="1" applyBorder="1" applyAlignment="1" applyProtection="1">
      <alignment horizontal="center" vertical="center" wrapText="1"/>
      <protection hidden="1"/>
    </xf>
    <xf numFmtId="10" fontId="8" fillId="5" borderId="56" xfId="3" applyNumberFormat="1" applyFont="1" applyFill="1" applyBorder="1" applyAlignment="1" applyProtection="1">
      <alignment horizontal="center" vertical="center" wrapText="1"/>
      <protection hidden="1"/>
    </xf>
    <xf numFmtId="165" fontId="8" fillId="5" borderId="57" xfId="0" applyNumberFormat="1" applyFont="1" applyFill="1" applyBorder="1" applyAlignment="1" applyProtection="1">
      <alignment horizontal="center" vertical="center" wrapText="1"/>
      <protection hidden="1"/>
    </xf>
    <xf numFmtId="165" fontId="21" fillId="3" borderId="53" xfId="4" applyNumberFormat="1" applyFont="1" applyFill="1" applyBorder="1" applyAlignment="1" applyProtection="1">
      <alignment vertical="center" wrapText="1"/>
      <protection locked="0"/>
    </xf>
    <xf numFmtId="0" fontId="6" fillId="2" borderId="53" xfId="0" applyFont="1" applyFill="1" applyBorder="1" applyAlignment="1" applyProtection="1">
      <alignment horizontal="center" vertical="center" wrapText="1"/>
      <protection hidden="1"/>
    </xf>
    <xf numFmtId="0" fontId="25" fillId="2" borderId="53" xfId="0" applyFont="1" applyFill="1" applyBorder="1" applyAlignment="1" applyProtection="1">
      <alignment horizontal="left" vertical="center" wrapText="1"/>
      <protection hidden="1"/>
    </xf>
    <xf numFmtId="169" fontId="9" fillId="6" borderId="56" xfId="0" applyNumberFormat="1" applyFont="1" applyFill="1" applyBorder="1" applyAlignment="1" applyProtection="1">
      <alignment horizontal="center" vertical="center"/>
      <protection hidden="1"/>
    </xf>
    <xf numFmtId="10" fontId="9" fillId="6" borderId="56" xfId="3" applyNumberFormat="1" applyFont="1" applyFill="1" applyBorder="1" applyAlignment="1" applyProtection="1">
      <alignment horizontal="center" vertical="center"/>
      <protection hidden="1"/>
    </xf>
    <xf numFmtId="169" fontId="9" fillId="6" borderId="58" xfId="0" applyNumberFormat="1" applyFont="1" applyFill="1" applyBorder="1" applyAlignment="1" applyProtection="1">
      <alignment horizontal="center" vertical="center"/>
      <protection hidden="1"/>
    </xf>
    <xf numFmtId="10" fontId="9" fillId="6" borderId="57" xfId="3" applyNumberFormat="1" applyFont="1" applyFill="1" applyBorder="1" applyAlignment="1" applyProtection="1">
      <alignment horizontal="center" vertical="center"/>
      <protection hidden="1"/>
    </xf>
    <xf numFmtId="0" fontId="6" fillId="10" borderId="47" xfId="0" applyFont="1" applyFill="1" applyBorder="1" applyAlignment="1" applyProtection="1">
      <alignment horizontal="center" vertical="center" wrapText="1"/>
      <protection hidden="1"/>
    </xf>
    <xf numFmtId="0" fontId="13" fillId="10" borderId="47" xfId="0" applyFont="1" applyFill="1" applyBorder="1" applyAlignment="1" applyProtection="1">
      <alignment horizontal="center" vertical="center" wrapText="1"/>
      <protection locked="0" hidden="1"/>
    </xf>
    <xf numFmtId="0" fontId="13" fillId="15" borderId="47" xfId="0" applyFont="1" applyFill="1" applyBorder="1" applyAlignment="1" applyProtection="1">
      <alignment horizontal="center" vertical="center" wrapText="1"/>
      <protection hidden="1"/>
    </xf>
    <xf numFmtId="169" fontId="10" fillId="0" borderId="47" xfId="0" applyNumberFormat="1" applyFont="1" applyBorder="1" applyAlignment="1" applyProtection="1">
      <alignment horizontal="right" vertical="center" wrapText="1"/>
      <protection locked="0"/>
    </xf>
    <xf numFmtId="169" fontId="10" fillId="5" borderId="47" xfId="0" applyNumberFormat="1" applyFont="1" applyFill="1" applyBorder="1" applyAlignment="1" applyProtection="1">
      <alignment horizontal="right" vertical="center" wrapText="1"/>
      <protection hidden="1"/>
    </xf>
    <xf numFmtId="169" fontId="10" fillId="5" borderId="47" xfId="4" applyNumberFormat="1" applyFont="1" applyFill="1" applyBorder="1" applyAlignment="1" applyProtection="1">
      <alignment vertical="center" wrapText="1"/>
      <protection hidden="1"/>
    </xf>
    <xf numFmtId="169" fontId="10" fillId="3" borderId="47" xfId="0" applyNumberFormat="1" applyFont="1" applyFill="1" applyBorder="1" applyAlignment="1" applyProtection="1">
      <alignment vertical="center"/>
      <protection locked="0"/>
    </xf>
    <xf numFmtId="169" fontId="10" fillId="5" borderId="47" xfId="0" applyNumberFormat="1" applyFont="1" applyFill="1" applyBorder="1" applyAlignment="1" applyProtection="1">
      <alignment vertical="center"/>
      <protection hidden="1"/>
    </xf>
    <xf numFmtId="169" fontId="10" fillId="5" borderId="47" xfId="4" applyNumberFormat="1" applyFont="1" applyFill="1" applyBorder="1" applyAlignment="1" applyProtection="1">
      <alignment vertical="center"/>
      <protection hidden="1"/>
    </xf>
    <xf numFmtId="44" fontId="10" fillId="5" borderId="47" xfId="0" applyNumberFormat="1" applyFont="1" applyFill="1" applyBorder="1" applyAlignment="1" applyProtection="1">
      <alignment vertical="center"/>
      <protection hidden="1"/>
    </xf>
    <xf numFmtId="44" fontId="10" fillId="0" borderId="47" xfId="0" applyNumberFormat="1" applyFont="1" applyBorder="1" applyAlignment="1" applyProtection="1">
      <alignment vertical="center"/>
      <protection locked="0"/>
    </xf>
    <xf numFmtId="0" fontId="9" fillId="10" borderId="47" xfId="0" applyFont="1" applyFill="1" applyBorder="1" applyAlignment="1" applyProtection="1">
      <alignment horizontal="center" vertical="center"/>
      <protection hidden="1"/>
    </xf>
    <xf numFmtId="0" fontId="30" fillId="2" borderId="47" xfId="0" applyFont="1" applyFill="1" applyBorder="1" applyAlignment="1" applyProtection="1">
      <alignment vertical="center" wrapText="1"/>
      <protection hidden="1"/>
    </xf>
    <xf numFmtId="0" fontId="12" fillId="2" borderId="47" xfId="0" applyFont="1" applyFill="1" applyBorder="1" applyAlignment="1" applyProtection="1">
      <alignment vertical="center" wrapText="1"/>
      <protection hidden="1"/>
    </xf>
    <xf numFmtId="44" fontId="10" fillId="5" borderId="47" xfId="4" applyFont="1" applyFill="1" applyBorder="1" applyAlignment="1" applyProtection="1">
      <alignment vertical="center"/>
      <protection hidden="1"/>
    </xf>
    <xf numFmtId="44" fontId="10" fillId="3" borderId="47" xfId="0" applyNumberFormat="1" applyFont="1" applyFill="1" applyBorder="1" applyAlignment="1" applyProtection="1">
      <alignment vertical="center"/>
      <protection locked="0"/>
    </xf>
    <xf numFmtId="0" fontId="15" fillId="10" borderId="47" xfId="0" applyFont="1" applyFill="1" applyBorder="1" applyAlignment="1" applyProtection="1">
      <alignment horizontal="center" vertical="center" wrapText="1"/>
      <protection hidden="1"/>
    </xf>
    <xf numFmtId="0" fontId="15" fillId="16" borderId="47" xfId="0" applyFont="1" applyFill="1" applyBorder="1" applyAlignment="1" applyProtection="1">
      <alignment horizontal="center" vertical="center" wrapText="1"/>
      <protection hidden="1"/>
    </xf>
    <xf numFmtId="0" fontId="13" fillId="16" borderId="47" xfId="0" applyFont="1" applyFill="1" applyBorder="1" applyAlignment="1" applyProtection="1">
      <alignment horizontal="center" vertical="center" wrapText="1"/>
      <protection hidden="1"/>
    </xf>
    <xf numFmtId="0" fontId="30" fillId="2" borderId="53" xfId="0" applyFont="1" applyFill="1" applyBorder="1" applyAlignment="1" applyProtection="1">
      <alignment vertical="center" wrapText="1"/>
      <protection hidden="1"/>
    </xf>
    <xf numFmtId="0" fontId="9" fillId="0" borderId="0" xfId="0" applyFont="1" applyAlignment="1">
      <alignment horizontal="center" vertical="center" textRotation="90"/>
    </xf>
    <xf numFmtId="0" fontId="30" fillId="2" borderId="47" xfId="0" applyFont="1" applyFill="1" applyBorder="1" applyAlignment="1" applyProtection="1">
      <alignment horizontal="right" vertical="center" wrapText="1"/>
      <protection hidden="1"/>
    </xf>
    <xf numFmtId="44" fontId="10" fillId="12" borderId="47" xfId="0" applyNumberFormat="1" applyFont="1" applyFill="1" applyBorder="1" applyAlignment="1" applyProtection="1">
      <alignment horizontal="right" vertical="center"/>
      <protection hidden="1"/>
    </xf>
    <xf numFmtId="0" fontId="30" fillId="3" borderId="47" xfId="0" applyFont="1" applyFill="1" applyBorder="1" applyProtection="1">
      <protection hidden="1"/>
    </xf>
    <xf numFmtId="44" fontId="10" fillId="12" borderId="47" xfId="4" applyFont="1" applyFill="1" applyBorder="1" applyAlignment="1" applyProtection="1">
      <alignment vertical="center"/>
      <protection hidden="1"/>
    </xf>
    <xf numFmtId="0" fontId="12" fillId="3" borderId="47" xfId="0" applyFont="1" applyFill="1" applyBorder="1" applyProtection="1">
      <protection hidden="1"/>
    </xf>
    <xf numFmtId="0" fontId="9" fillId="3" borderId="47" xfId="0" applyFont="1" applyFill="1" applyBorder="1" applyProtection="1">
      <protection hidden="1"/>
    </xf>
    <xf numFmtId="44" fontId="10" fillId="12" borderId="47" xfId="0" applyNumberFormat="1" applyFont="1" applyFill="1" applyBorder="1" applyAlignment="1" applyProtection="1">
      <alignment vertical="center"/>
      <protection hidden="1"/>
    </xf>
    <xf numFmtId="44" fontId="10" fillId="12" borderId="47" xfId="0" applyNumberFormat="1" applyFont="1" applyFill="1" applyBorder="1" applyAlignment="1">
      <alignment vertical="center"/>
    </xf>
    <xf numFmtId="0" fontId="9" fillId="3" borderId="0" xfId="0" applyFont="1" applyFill="1" applyProtection="1">
      <protection hidden="1"/>
    </xf>
    <xf numFmtId="44" fontId="10" fillId="12" borderId="47" xfId="0" applyNumberFormat="1" applyFont="1" applyFill="1" applyBorder="1" applyAlignment="1" applyProtection="1">
      <alignment vertical="center"/>
      <protection locked="0"/>
    </xf>
    <xf numFmtId="44" fontId="10" fillId="17" borderId="47" xfId="0" applyNumberFormat="1" applyFont="1" applyFill="1" applyBorder="1" applyAlignment="1" applyProtection="1">
      <alignment vertical="center"/>
      <protection locked="0"/>
    </xf>
    <xf numFmtId="44" fontId="10" fillId="18" borderId="47" xfId="0" applyNumberFormat="1" applyFont="1" applyFill="1" applyBorder="1" applyAlignment="1" applyProtection="1">
      <alignment vertical="center"/>
      <protection locked="0"/>
    </xf>
    <xf numFmtId="0" fontId="30" fillId="2" borderId="47" xfId="0" applyFont="1" applyFill="1" applyBorder="1" applyAlignment="1" applyProtection="1">
      <alignment horizontal="left" vertical="center" wrapText="1" indent="1"/>
      <protection hidden="1"/>
    </xf>
    <xf numFmtId="0" fontId="46" fillId="0" borderId="0" xfId="0" applyFont="1" applyAlignment="1">
      <alignment vertical="center"/>
    </xf>
    <xf numFmtId="166" fontId="10" fillId="0" borderId="1" xfId="0" applyNumberFormat="1" applyFont="1" applyBorder="1" applyAlignment="1" applyProtection="1">
      <alignment horizontal="center" vertical="center" wrapText="1"/>
      <protection locked="0"/>
    </xf>
    <xf numFmtId="0" fontId="37" fillId="0" borderId="0" xfId="0" applyFont="1"/>
    <xf numFmtId="0" fontId="13" fillId="8" borderId="46" xfId="0" applyFont="1" applyFill="1" applyBorder="1" applyAlignment="1" applyProtection="1">
      <alignment horizontal="left" vertical="center"/>
      <protection hidden="1"/>
    </xf>
    <xf numFmtId="0" fontId="13" fillId="8" borderId="44" xfId="0" applyFont="1" applyFill="1" applyBorder="1" applyAlignment="1" applyProtection="1">
      <alignment horizontal="right" vertical="center"/>
      <protection hidden="1"/>
    </xf>
    <xf numFmtId="0" fontId="34" fillId="3" borderId="47" xfId="0" applyFont="1" applyFill="1" applyBorder="1" applyAlignment="1" applyProtection="1">
      <alignment horizontal="left" vertical="center" indent="2"/>
      <protection locked="0"/>
    </xf>
    <xf numFmtId="44" fontId="10" fillId="12" borderId="53" xfId="0" applyNumberFormat="1" applyFont="1" applyFill="1" applyBorder="1" applyAlignment="1" applyProtection="1">
      <alignment vertical="center"/>
      <protection locked="0"/>
    </xf>
    <xf numFmtId="0" fontId="10" fillId="0" borderId="0" xfId="0" applyFont="1" applyAlignment="1">
      <alignment horizontal="center" vertical="top" wrapText="1"/>
    </xf>
    <xf numFmtId="0" fontId="13" fillId="10" borderId="47" xfId="0" applyFont="1" applyFill="1" applyBorder="1" applyAlignment="1">
      <alignment vertical="center"/>
    </xf>
    <xf numFmtId="10" fontId="6" fillId="0" borderId="0" xfId="0" applyNumberFormat="1" applyFont="1" applyAlignment="1" applyProtection="1">
      <alignment vertical="center"/>
      <protection hidden="1"/>
    </xf>
    <xf numFmtId="10" fontId="10" fillId="0" borderId="0" xfId="3" applyNumberFormat="1" applyFont="1" applyFill="1" applyBorder="1" applyAlignment="1" applyProtection="1">
      <alignment horizontal="center"/>
      <protection hidden="1"/>
    </xf>
    <xf numFmtId="0" fontId="10" fillId="0" borderId="0" xfId="0" applyFont="1" applyAlignment="1" applyProtection="1">
      <alignment horizontal="center"/>
      <protection hidden="1"/>
    </xf>
    <xf numFmtId="0" fontId="9"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10" fillId="0" borderId="0" xfId="0" applyFont="1" applyAlignment="1" applyProtection="1">
      <alignment horizontal="right" vertical="center"/>
      <protection hidden="1"/>
    </xf>
    <xf numFmtId="169" fontId="30" fillId="5" borderId="65" xfId="0" applyNumberFormat="1" applyFont="1" applyFill="1" applyBorder="1" applyAlignment="1" applyProtection="1">
      <alignment vertical="top"/>
      <protection hidden="1"/>
    </xf>
    <xf numFmtId="10" fontId="30" fillId="5" borderId="65" xfId="3" applyNumberFormat="1" applyFont="1" applyFill="1" applyBorder="1" applyAlignment="1" applyProtection="1">
      <alignment vertical="top"/>
      <protection hidden="1"/>
    </xf>
    <xf numFmtId="167" fontId="30" fillId="5" borderId="65" xfId="3" applyNumberFormat="1" applyFont="1" applyFill="1" applyBorder="1" applyAlignment="1" applyProtection="1">
      <alignment vertical="center"/>
      <protection hidden="1"/>
    </xf>
    <xf numFmtId="10" fontId="30" fillId="5" borderId="74" xfId="0" applyNumberFormat="1" applyFont="1" applyFill="1" applyBorder="1" applyAlignment="1" applyProtection="1">
      <alignment horizontal="center" vertical="center"/>
      <protection hidden="1"/>
    </xf>
    <xf numFmtId="10" fontId="30" fillId="5" borderId="74" xfId="0" applyNumberFormat="1" applyFont="1" applyFill="1" applyBorder="1" applyAlignment="1" applyProtection="1">
      <alignment horizontal="center"/>
      <protection hidden="1"/>
    </xf>
    <xf numFmtId="169" fontId="9" fillId="5" borderId="74" xfId="0" applyNumberFormat="1" applyFont="1" applyFill="1" applyBorder="1" applyAlignment="1" applyProtection="1">
      <alignment horizontal="center"/>
      <protection hidden="1"/>
    </xf>
    <xf numFmtId="165" fontId="10" fillId="5" borderId="47" xfId="0" applyNumberFormat="1" applyFont="1" applyFill="1" applyBorder="1" applyAlignment="1" applyProtection="1">
      <alignment horizontal="center" vertical="center"/>
      <protection hidden="1"/>
    </xf>
    <xf numFmtId="165" fontId="10" fillId="5" borderId="53" xfId="0" applyNumberFormat="1" applyFont="1" applyFill="1" applyBorder="1" applyAlignment="1" applyProtection="1">
      <alignment horizontal="center" vertical="center"/>
      <protection hidden="1"/>
    </xf>
    <xf numFmtId="165" fontId="9" fillId="6" borderId="56" xfId="4" applyNumberFormat="1" applyFont="1" applyFill="1" applyBorder="1" applyAlignment="1" applyProtection="1">
      <alignment horizontal="center" vertical="center"/>
      <protection hidden="1"/>
    </xf>
    <xf numFmtId="10" fontId="9" fillId="6" borderId="56" xfId="3" applyNumberFormat="1" applyFont="1" applyFill="1" applyBorder="1" applyAlignment="1" applyProtection="1">
      <alignment horizontal="center" vertical="center" wrapText="1"/>
      <protection hidden="1"/>
    </xf>
    <xf numFmtId="10" fontId="9" fillId="6" borderId="57" xfId="3" applyNumberFormat="1" applyFont="1" applyFill="1" applyBorder="1" applyAlignment="1" applyProtection="1">
      <alignment horizontal="center" vertical="center" wrapText="1"/>
      <protection hidden="1"/>
    </xf>
    <xf numFmtId="10" fontId="10" fillId="5" borderId="47" xfId="3" applyNumberFormat="1" applyFont="1" applyFill="1" applyBorder="1" applyAlignment="1" applyProtection="1">
      <alignment horizontal="center" vertical="center"/>
      <protection hidden="1"/>
    </xf>
    <xf numFmtId="10" fontId="10" fillId="5" borderId="47" xfId="3" applyNumberFormat="1" applyFont="1" applyFill="1" applyBorder="1" applyAlignment="1" applyProtection="1">
      <alignment horizontal="center" vertical="center" wrapText="1"/>
      <protection hidden="1"/>
    </xf>
    <xf numFmtId="10" fontId="10" fillId="5" borderId="53" xfId="3" applyNumberFormat="1" applyFont="1" applyFill="1" applyBorder="1" applyAlignment="1" applyProtection="1">
      <alignment horizontal="center" vertical="center"/>
      <protection hidden="1"/>
    </xf>
    <xf numFmtId="165" fontId="25" fillId="12" borderId="1" xfId="0" applyNumberFormat="1" applyFont="1" applyFill="1" applyBorder="1" applyAlignment="1" applyProtection="1">
      <alignment horizontal="center" vertical="center"/>
      <protection hidden="1"/>
    </xf>
    <xf numFmtId="10" fontId="25" fillId="12" borderId="1" xfId="3" applyNumberFormat="1" applyFont="1" applyFill="1" applyBorder="1" applyAlignment="1" applyProtection="1">
      <alignment horizontal="center" vertical="center"/>
      <protection hidden="1"/>
    </xf>
    <xf numFmtId="165" fontId="25" fillId="12" borderId="1" xfId="3" applyNumberFormat="1" applyFont="1" applyFill="1" applyBorder="1" applyAlignment="1" applyProtection="1">
      <alignment horizontal="center" vertical="center"/>
      <protection hidden="1"/>
    </xf>
    <xf numFmtId="0" fontId="47" fillId="19" borderId="72" xfId="0" applyFont="1" applyFill="1" applyBorder="1" applyAlignment="1">
      <alignment horizontal="center" vertical="center" wrapText="1"/>
    </xf>
    <xf numFmtId="169" fontId="0" fillId="0" borderId="0" xfId="0" applyNumberFormat="1"/>
    <xf numFmtId="44" fontId="0" fillId="0" borderId="0" xfId="0" applyNumberFormat="1" applyProtection="1">
      <protection hidden="1"/>
    </xf>
    <xf numFmtId="0" fontId="34" fillId="3" borderId="47" xfId="0" applyFont="1" applyFill="1" applyBorder="1" applyAlignment="1" applyProtection="1">
      <alignment horizontal="left" vertical="center" wrapText="1" indent="2"/>
      <protection locked="0"/>
    </xf>
    <xf numFmtId="0" fontId="15" fillId="6" borderId="58" xfId="0" applyFont="1" applyFill="1" applyBorder="1" applyAlignment="1" applyProtection="1">
      <alignment horizontal="right" vertical="center"/>
      <protection hidden="1"/>
    </xf>
    <xf numFmtId="165" fontId="9" fillId="5" borderId="75" xfId="4" applyNumberFormat="1" applyFont="1" applyFill="1" applyBorder="1" applyAlignment="1" applyProtection="1">
      <alignment vertical="center" wrapText="1"/>
      <protection hidden="1"/>
    </xf>
    <xf numFmtId="0" fontId="35" fillId="0" borderId="0" xfId="0" applyFont="1" applyAlignment="1">
      <alignment vertical="center" wrapText="1"/>
    </xf>
    <xf numFmtId="0" fontId="0" fillId="0" borderId="0" xfId="0" applyAlignment="1">
      <alignment horizontal="right" wrapText="1"/>
    </xf>
    <xf numFmtId="0" fontId="0" fillId="0" borderId="0" xfId="0" applyAlignment="1" applyProtection="1">
      <alignment horizontal="right"/>
      <protection hidden="1"/>
    </xf>
    <xf numFmtId="165" fontId="21" fillId="0" borderId="47" xfId="4" applyNumberFormat="1" applyFont="1" applyFill="1" applyBorder="1" applyAlignment="1" applyProtection="1">
      <alignment vertical="center" wrapText="1"/>
      <protection locked="0"/>
    </xf>
    <xf numFmtId="0" fontId="10" fillId="0" borderId="0" xfId="0" applyFont="1" applyAlignment="1" applyProtection="1">
      <alignment vertical="center"/>
      <protection hidden="1"/>
    </xf>
    <xf numFmtId="0" fontId="21" fillId="2" borderId="53" xfId="0" applyFont="1" applyFill="1" applyBorder="1" applyAlignment="1" applyProtection="1">
      <alignment vertical="center" wrapText="1"/>
      <protection hidden="1"/>
    </xf>
    <xf numFmtId="0" fontId="51" fillId="0" borderId="72" xfId="0" applyFont="1" applyBorder="1" applyAlignment="1" applyProtection="1">
      <alignment horizontal="center" vertical="center" wrapText="1"/>
      <protection locked="0"/>
    </xf>
    <xf numFmtId="0" fontId="0" fillId="0" borderId="42" xfId="0" applyBorder="1" applyProtection="1">
      <protection hidden="1"/>
    </xf>
    <xf numFmtId="0" fontId="0" fillId="0" borderId="43" xfId="0" applyBorder="1" applyProtection="1">
      <protection hidden="1"/>
    </xf>
    <xf numFmtId="0" fontId="0" fillId="0" borderId="29" xfId="0" applyBorder="1" applyAlignment="1" applyProtection="1">
      <alignment horizontal="left" vertical="top" wrapText="1"/>
      <protection hidden="1"/>
    </xf>
    <xf numFmtId="0" fontId="0" fillId="0" borderId="69" xfId="0" applyBorder="1" applyProtection="1">
      <protection hidden="1"/>
    </xf>
    <xf numFmtId="0" fontId="0" fillId="0" borderId="70" xfId="0" applyBorder="1" applyProtection="1">
      <protection hidden="1"/>
    </xf>
    <xf numFmtId="0" fontId="0" fillId="0" borderId="82" xfId="0" applyBorder="1" applyProtection="1">
      <protection hidden="1"/>
    </xf>
    <xf numFmtId="0" fontId="50" fillId="12" borderId="83" xfId="0" applyFont="1" applyFill="1" applyBorder="1" applyAlignment="1" applyProtection="1">
      <alignment horizontal="center" vertical="center" wrapText="1"/>
      <protection hidden="1"/>
    </xf>
    <xf numFmtId="0" fontId="0" fillId="0" borderId="84" xfId="0" applyBorder="1" applyProtection="1">
      <protection hidden="1"/>
    </xf>
    <xf numFmtId="0" fontId="45" fillId="8" borderId="83" xfId="0" applyFont="1" applyFill="1" applyBorder="1" applyAlignment="1" applyProtection="1">
      <alignment horizontal="center" vertical="center" wrapText="1"/>
      <protection hidden="1"/>
    </xf>
    <xf numFmtId="0" fontId="45" fillId="8" borderId="41" xfId="0" applyFont="1" applyFill="1" applyBorder="1" applyAlignment="1" applyProtection="1">
      <alignment horizontal="center" vertical="center" wrapText="1"/>
      <protection hidden="1"/>
    </xf>
    <xf numFmtId="0" fontId="0" fillId="0" borderId="86" xfId="0" applyBorder="1"/>
    <xf numFmtId="0" fontId="34" fillId="0" borderId="47" xfId="0" applyFont="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44" fontId="9" fillId="0" borderId="47" xfId="0" applyNumberFormat="1" applyFont="1" applyBorder="1" applyAlignment="1" applyProtection="1">
      <alignment vertical="center"/>
      <protection hidden="1"/>
    </xf>
    <xf numFmtId="44" fontId="10" fillId="0" borderId="47" xfId="0" applyNumberFormat="1" applyFont="1" applyBorder="1" applyAlignment="1" applyProtection="1">
      <alignment vertical="center"/>
      <protection hidden="1"/>
    </xf>
    <xf numFmtId="44" fontId="9" fillId="2" borderId="1" xfId="0" applyNumberFormat="1" applyFont="1" applyFill="1" applyBorder="1" applyAlignment="1" applyProtection="1">
      <alignment horizontal="center" vertical="center" wrapText="1"/>
      <protection hidden="1"/>
    </xf>
    <xf numFmtId="166" fontId="30" fillId="5" borderId="1" xfId="0" applyNumberFormat="1" applyFont="1" applyFill="1" applyBorder="1" applyAlignment="1" applyProtection="1">
      <alignment horizontal="center" vertical="center"/>
      <protection hidden="1"/>
    </xf>
    <xf numFmtId="0" fontId="26" fillId="8" borderId="48" xfId="0" applyFont="1" applyFill="1" applyBorder="1" applyAlignment="1">
      <alignment horizontal="justify" vertical="center" wrapText="1"/>
    </xf>
    <xf numFmtId="0" fontId="26" fillId="8" borderId="49" xfId="0" applyFont="1" applyFill="1" applyBorder="1" applyAlignment="1">
      <alignment horizontal="justify" vertical="center" wrapText="1"/>
    </xf>
    <xf numFmtId="0" fontId="26" fillId="8" borderId="50" xfId="0" applyFont="1" applyFill="1" applyBorder="1" applyAlignment="1">
      <alignment horizontal="justify" vertical="center" wrapText="1"/>
    </xf>
    <xf numFmtId="0" fontId="4" fillId="8" borderId="41" xfId="0" applyFont="1" applyFill="1" applyBorder="1" applyAlignment="1">
      <alignment horizontal="left" vertical="center"/>
    </xf>
    <xf numFmtId="0" fontId="26" fillId="8" borderId="41" xfId="0" applyFont="1" applyFill="1" applyBorder="1" applyAlignment="1">
      <alignment horizontal="left" vertical="center" wrapText="1"/>
    </xf>
    <xf numFmtId="0" fontId="4" fillId="8" borderId="48" xfId="0" applyFont="1" applyFill="1" applyBorder="1" applyAlignment="1">
      <alignment horizontal="justify" vertical="center" wrapText="1"/>
    </xf>
    <xf numFmtId="0" fontId="4" fillId="8" borderId="49" xfId="0" applyFont="1" applyFill="1" applyBorder="1" applyAlignment="1">
      <alignment horizontal="justify" vertical="center" wrapText="1"/>
    </xf>
    <xf numFmtId="0" fontId="4" fillId="8" borderId="50" xfId="0" applyFont="1" applyFill="1" applyBorder="1" applyAlignment="1">
      <alignment horizontal="justify" vertical="center" wrapText="1"/>
    </xf>
    <xf numFmtId="0" fontId="13" fillId="6" borderId="41" xfId="0" applyFont="1" applyFill="1" applyBorder="1" applyAlignment="1">
      <alignment horizontal="center" vertical="center"/>
    </xf>
    <xf numFmtId="0" fontId="26" fillId="8" borderId="38" xfId="0" applyFont="1" applyFill="1" applyBorder="1" applyAlignment="1">
      <alignment horizontal="justify" vertical="center" wrapText="1"/>
    </xf>
    <xf numFmtId="0" fontId="26" fillId="8" borderId="39" xfId="0" applyFont="1" applyFill="1" applyBorder="1" applyAlignment="1">
      <alignment horizontal="justify" vertical="center" wrapText="1"/>
    </xf>
    <xf numFmtId="0" fontId="26" fillId="8" borderId="40" xfId="0" applyFont="1" applyFill="1" applyBorder="1" applyAlignment="1">
      <alignment horizontal="justify" vertical="center" wrapText="1"/>
    </xf>
    <xf numFmtId="0" fontId="11" fillId="9" borderId="0" xfId="0" applyFont="1" applyFill="1" applyAlignment="1">
      <alignment horizontal="center" vertical="center"/>
    </xf>
    <xf numFmtId="0" fontId="26" fillId="8" borderId="13" xfId="0" applyFont="1" applyFill="1" applyBorder="1" applyAlignment="1">
      <alignment horizontal="justify" vertical="justify" wrapText="1"/>
    </xf>
    <xf numFmtId="0" fontId="26" fillId="8" borderId="14" xfId="0" applyFont="1" applyFill="1" applyBorder="1" applyAlignment="1">
      <alignment horizontal="justify" vertical="justify" wrapText="1"/>
    </xf>
    <xf numFmtId="0" fontId="26" fillId="8" borderId="15" xfId="0" applyFont="1" applyFill="1" applyBorder="1" applyAlignment="1">
      <alignment horizontal="justify" vertical="justify" wrapText="1"/>
    </xf>
    <xf numFmtId="0" fontId="26" fillId="8" borderId="41" xfId="0" applyFont="1" applyFill="1" applyBorder="1" applyAlignment="1">
      <alignment horizontal="left" vertical="center"/>
    </xf>
    <xf numFmtId="0" fontId="13" fillId="6" borderId="48" xfId="0" applyFont="1" applyFill="1" applyBorder="1" applyAlignment="1">
      <alignment horizontal="center" vertical="center"/>
    </xf>
    <xf numFmtId="0" fontId="13" fillId="6" borderId="49" xfId="0" applyFont="1" applyFill="1" applyBorder="1" applyAlignment="1">
      <alignment horizontal="center" vertical="center"/>
    </xf>
    <xf numFmtId="0" fontId="13" fillId="6" borderId="50" xfId="0" applyFont="1" applyFill="1" applyBorder="1" applyAlignment="1">
      <alignment horizontal="center" vertical="center"/>
    </xf>
    <xf numFmtId="0" fontId="4" fillId="8" borderId="16" xfId="0" applyFont="1" applyFill="1" applyBorder="1" applyAlignment="1">
      <alignment horizontal="justify" vertical="justify" wrapText="1"/>
    </xf>
    <xf numFmtId="0" fontId="4" fillId="8" borderId="17" xfId="0" applyFont="1" applyFill="1" applyBorder="1" applyAlignment="1">
      <alignment horizontal="justify" vertical="justify" wrapText="1"/>
    </xf>
    <xf numFmtId="0" fontId="4" fillId="8" borderId="18" xfId="0" applyFont="1" applyFill="1" applyBorder="1" applyAlignment="1">
      <alignment horizontal="justify" vertical="justify" wrapText="1"/>
    </xf>
    <xf numFmtId="0" fontId="4" fillId="8" borderId="19" xfId="0" applyFont="1" applyFill="1" applyBorder="1" applyAlignment="1">
      <alignment horizontal="justify" vertical="justify" wrapText="1"/>
    </xf>
    <xf numFmtId="0" fontId="4" fillId="8" borderId="1" xfId="0" applyFont="1" applyFill="1" applyBorder="1" applyAlignment="1">
      <alignment horizontal="justify" vertical="justify" wrapText="1"/>
    </xf>
    <xf numFmtId="0" fontId="4" fillId="8" borderId="20" xfId="0" applyFont="1" applyFill="1" applyBorder="1" applyAlignment="1">
      <alignment horizontal="justify" vertical="justify" wrapText="1"/>
    </xf>
    <xf numFmtId="0" fontId="4" fillId="8" borderId="21" xfId="0" applyFont="1" applyFill="1" applyBorder="1" applyAlignment="1">
      <alignment horizontal="justify" vertical="justify" wrapText="1"/>
    </xf>
    <xf numFmtId="0" fontId="4" fillId="8" borderId="22" xfId="0" applyFont="1" applyFill="1" applyBorder="1" applyAlignment="1">
      <alignment horizontal="justify" vertical="justify" wrapText="1"/>
    </xf>
    <xf numFmtId="0" fontId="4" fillId="8" borderId="23" xfId="0" applyFont="1" applyFill="1" applyBorder="1" applyAlignment="1">
      <alignment horizontal="justify" vertical="justify" wrapText="1"/>
    </xf>
    <xf numFmtId="0" fontId="16" fillId="8" borderId="13" xfId="0" applyFont="1" applyFill="1" applyBorder="1" applyAlignment="1">
      <alignment horizontal="justify" vertical="justify" wrapText="1"/>
    </xf>
    <xf numFmtId="0" fontId="16" fillId="8" borderId="14" xfId="0" applyFont="1" applyFill="1" applyBorder="1" applyAlignment="1">
      <alignment horizontal="justify" vertical="justify" wrapText="1"/>
    </xf>
    <xf numFmtId="0" fontId="16" fillId="8" borderId="15" xfId="0" applyFont="1" applyFill="1" applyBorder="1" applyAlignment="1">
      <alignment horizontal="justify" vertical="justify" wrapText="1"/>
    </xf>
    <xf numFmtId="0" fontId="4" fillId="8" borderId="13" xfId="0" applyFont="1" applyFill="1" applyBorder="1" applyAlignment="1">
      <alignment horizontal="justify" vertical="justify" wrapText="1"/>
    </xf>
    <xf numFmtId="0" fontId="4" fillId="8" borderId="14" xfId="0" applyFont="1" applyFill="1" applyBorder="1" applyAlignment="1">
      <alignment horizontal="justify" vertical="justify" wrapText="1"/>
    </xf>
    <xf numFmtId="0" fontId="4" fillId="8" borderId="15" xfId="0" applyFont="1" applyFill="1" applyBorder="1" applyAlignment="1">
      <alignment horizontal="justify" vertical="justify" wrapText="1"/>
    </xf>
    <xf numFmtId="0" fontId="0" fillId="0" borderId="9" xfId="0" applyBorder="1" applyAlignment="1" applyProtection="1">
      <alignment horizontal="center" vertical="top"/>
      <protection hidden="1"/>
    </xf>
    <xf numFmtId="0" fontId="0" fillId="0" borderId="2" xfId="0" applyBorder="1" applyAlignment="1" applyProtection="1">
      <alignment horizontal="center" vertical="top"/>
      <protection hidden="1"/>
    </xf>
    <xf numFmtId="0" fontId="0" fillId="0" borderId="10" xfId="0" applyBorder="1" applyAlignment="1" applyProtection="1">
      <alignment horizontal="center" vertical="top"/>
      <protection hidden="1"/>
    </xf>
    <xf numFmtId="0" fontId="0" fillId="0" borderId="11" xfId="0" applyBorder="1" applyAlignment="1" applyProtection="1">
      <alignment horizontal="center" vertical="top"/>
      <protection hidden="1"/>
    </xf>
    <xf numFmtId="0" fontId="0" fillId="0" borderId="0" xfId="0" applyAlignment="1" applyProtection="1">
      <alignment horizontal="center" vertical="top"/>
      <protection hidden="1"/>
    </xf>
    <xf numFmtId="0" fontId="0" fillId="0" borderId="12" xfId="0" applyBorder="1" applyAlignment="1" applyProtection="1">
      <alignment horizontal="center" vertical="top"/>
      <protection hidden="1"/>
    </xf>
    <xf numFmtId="0" fontId="0" fillId="0" borderId="7" xfId="0" applyBorder="1" applyAlignment="1" applyProtection="1">
      <alignment horizontal="center" vertical="top"/>
      <protection hidden="1"/>
    </xf>
    <xf numFmtId="0" fontId="0" fillId="0" borderId="3" xfId="0" applyBorder="1" applyAlignment="1" applyProtection="1">
      <alignment horizontal="center" vertical="top"/>
      <protection hidden="1"/>
    </xf>
    <xf numFmtId="0" fontId="0" fillId="0" borderId="8" xfId="0" applyBorder="1" applyAlignment="1" applyProtection="1">
      <alignment horizontal="center" vertical="top"/>
      <protection hidden="1"/>
    </xf>
    <xf numFmtId="0" fontId="0" fillId="0" borderId="34" xfId="0" applyBorder="1" applyAlignment="1" applyProtection="1">
      <alignment horizontal="center"/>
      <protection hidden="1"/>
    </xf>
    <xf numFmtId="0" fontId="2" fillId="0" borderId="0" xfId="0" applyFont="1" applyAlignment="1" applyProtection="1">
      <alignment horizontal="center"/>
      <protection hidden="1"/>
    </xf>
    <xf numFmtId="0" fontId="3" fillId="0" borderId="1" xfId="0" applyFont="1" applyBorder="1" applyAlignment="1" applyProtection="1">
      <alignment horizontal="center" vertical="center" wrapText="1"/>
      <protection hidden="1"/>
    </xf>
    <xf numFmtId="0" fontId="0" fillId="2" borderId="1" xfId="0" applyFill="1" applyBorder="1" applyAlignment="1" applyProtection="1">
      <alignment horizontal="left" vertical="center"/>
      <protection hidden="1"/>
    </xf>
    <xf numFmtId="0" fontId="0" fillId="2" borderId="1" xfId="0" applyFill="1" applyBorder="1" applyAlignment="1" applyProtection="1">
      <alignment horizontal="left" vertical="center" wrapText="1"/>
      <protection hidden="1"/>
    </xf>
    <xf numFmtId="0" fontId="25" fillId="12" borderId="6" xfId="0" applyFont="1" applyFill="1" applyBorder="1" applyAlignment="1" applyProtection="1">
      <alignment horizontal="center" vertical="center" wrapText="1"/>
      <protection hidden="1"/>
    </xf>
    <xf numFmtId="0" fontId="25" fillId="12" borderId="5"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right" vertical="center"/>
      <protection hidden="1"/>
    </xf>
    <xf numFmtId="0" fontId="12" fillId="8" borderId="1" xfId="0" applyFont="1" applyFill="1" applyBorder="1" applyAlignment="1" applyProtection="1">
      <alignment horizontal="justify" vertical="justify" wrapText="1"/>
      <protection hidden="1"/>
    </xf>
    <xf numFmtId="0" fontId="9" fillId="7" borderId="6" xfId="0" applyFont="1" applyFill="1" applyBorder="1" applyAlignment="1" applyProtection="1">
      <alignment horizontal="center" vertical="center" wrapText="1"/>
      <protection hidden="1"/>
    </xf>
    <xf numFmtId="0" fontId="9" fillId="7" borderId="4" xfId="0" applyFont="1" applyFill="1" applyBorder="1" applyAlignment="1" applyProtection="1">
      <alignment horizontal="center" vertical="center" wrapText="1"/>
      <protection hidden="1"/>
    </xf>
    <xf numFmtId="0" fontId="9" fillId="7" borderId="5" xfId="0" applyFont="1" applyFill="1" applyBorder="1" applyAlignment="1" applyProtection="1">
      <alignment horizontal="center" vertical="center" wrapText="1"/>
      <protection hidden="1"/>
    </xf>
    <xf numFmtId="0" fontId="25" fillId="12" borderId="6" xfId="0" applyFont="1" applyFill="1" applyBorder="1" applyAlignment="1" applyProtection="1">
      <alignment vertical="center" wrapText="1"/>
      <protection hidden="1"/>
    </xf>
    <xf numFmtId="0" fontId="25" fillId="12" borderId="5" xfId="0" applyFont="1" applyFill="1" applyBorder="1" applyAlignment="1" applyProtection="1">
      <alignment vertical="center" wrapText="1"/>
      <protection hidden="1"/>
    </xf>
    <xf numFmtId="0" fontId="23" fillId="0" borderId="6" xfId="0" applyFont="1" applyBorder="1" applyAlignment="1" applyProtection="1">
      <alignment horizontal="center" vertical="center" wrapText="1"/>
      <protection hidden="1"/>
    </xf>
    <xf numFmtId="0" fontId="23" fillId="0" borderId="4" xfId="0" applyFont="1" applyBorder="1" applyAlignment="1" applyProtection="1">
      <alignment horizontal="center" vertical="center" wrapText="1"/>
      <protection hidden="1"/>
    </xf>
    <xf numFmtId="0" fontId="23" fillId="0" borderId="5" xfId="0" applyFont="1" applyBorder="1" applyAlignment="1" applyProtection="1">
      <alignment horizontal="center" vertical="center" wrapText="1"/>
      <protection hidden="1"/>
    </xf>
    <xf numFmtId="0" fontId="12" fillId="8" borderId="51" xfId="0" applyFont="1" applyFill="1" applyBorder="1" applyAlignment="1" applyProtection="1">
      <alignment horizontal="left" vertical="top" wrapText="1"/>
      <protection hidden="1"/>
    </xf>
    <xf numFmtId="0" fontId="12" fillId="8" borderId="59" xfId="0" applyFont="1" applyFill="1" applyBorder="1" applyAlignment="1" applyProtection="1">
      <alignment horizontal="left" vertical="top" wrapText="1"/>
      <protection hidden="1"/>
    </xf>
    <xf numFmtId="0" fontId="12" fillId="8" borderId="52" xfId="0" applyFont="1" applyFill="1" applyBorder="1" applyAlignment="1" applyProtection="1">
      <alignment horizontal="left" vertical="top" wrapText="1"/>
      <protection hidden="1"/>
    </xf>
    <xf numFmtId="0" fontId="12" fillId="8" borderId="60" xfId="0" applyFont="1" applyFill="1" applyBorder="1" applyAlignment="1" applyProtection="1">
      <alignment horizontal="left" vertical="top" wrapText="1"/>
      <protection hidden="1"/>
    </xf>
    <xf numFmtId="0" fontId="12" fillId="8" borderId="61" xfId="0" applyFont="1" applyFill="1" applyBorder="1" applyAlignment="1" applyProtection="1">
      <alignment horizontal="left" vertical="top" wrapText="1"/>
      <protection hidden="1"/>
    </xf>
    <xf numFmtId="0" fontId="12" fillId="8" borderId="62" xfId="0" applyFont="1" applyFill="1" applyBorder="1" applyAlignment="1" applyProtection="1">
      <alignment horizontal="left" vertical="top" wrapText="1"/>
      <protection hidden="1"/>
    </xf>
    <xf numFmtId="0" fontId="13" fillId="12" borderId="66" xfId="0" applyFont="1" applyFill="1" applyBorder="1" applyAlignment="1" applyProtection="1">
      <alignment horizontal="center" vertical="center"/>
      <protection hidden="1"/>
    </xf>
    <xf numFmtId="0" fontId="13" fillId="12" borderId="67" xfId="0" applyFont="1" applyFill="1" applyBorder="1" applyAlignment="1" applyProtection="1">
      <alignment horizontal="center" vertical="center"/>
      <protection hidden="1"/>
    </xf>
    <xf numFmtId="0" fontId="13" fillId="12" borderId="68" xfId="0" applyFont="1" applyFill="1" applyBorder="1" applyAlignment="1" applyProtection="1">
      <alignment horizontal="center" vertical="center"/>
      <protection hidden="1"/>
    </xf>
    <xf numFmtId="0" fontId="0" fillId="0" borderId="69"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top" wrapText="1"/>
      <protection hidden="1"/>
    </xf>
    <xf numFmtId="0" fontId="0" fillId="0" borderId="70" xfId="0" applyBorder="1" applyAlignment="1" applyProtection="1">
      <alignment horizontal="center" vertical="top" wrapText="1"/>
      <protection hidden="1"/>
    </xf>
    <xf numFmtId="0" fontId="44" fillId="12" borderId="41" xfId="0" applyFont="1" applyFill="1" applyBorder="1" applyAlignment="1" applyProtection="1">
      <alignment horizontal="center" vertical="center" wrapText="1"/>
      <protection hidden="1"/>
    </xf>
    <xf numFmtId="0" fontId="48" fillId="12" borderId="77" xfId="0" applyFont="1" applyFill="1" applyBorder="1" applyAlignment="1" applyProtection="1">
      <alignment horizontal="center" vertical="center" wrapText="1"/>
      <protection hidden="1"/>
    </xf>
    <xf numFmtId="0" fontId="48" fillId="12" borderId="78" xfId="0" applyFont="1" applyFill="1" applyBorder="1" applyAlignment="1" applyProtection="1">
      <alignment horizontal="center" vertical="center" wrapText="1"/>
      <protection hidden="1"/>
    </xf>
    <xf numFmtId="0" fontId="48" fillId="12" borderId="79" xfId="0" applyFont="1" applyFill="1" applyBorder="1" applyAlignment="1" applyProtection="1">
      <alignment horizontal="center" vertical="center" wrapText="1"/>
      <protection hidden="1"/>
    </xf>
    <xf numFmtId="0" fontId="48" fillId="12" borderId="80" xfId="0" applyFont="1" applyFill="1" applyBorder="1" applyAlignment="1" applyProtection="1">
      <alignment horizontal="center" vertical="center" wrapText="1"/>
      <protection hidden="1"/>
    </xf>
    <xf numFmtId="0" fontId="48" fillId="12" borderId="81" xfId="0" applyFont="1" applyFill="1" applyBorder="1" applyAlignment="1" applyProtection="1">
      <alignment horizontal="center" vertical="center" wrapText="1"/>
      <protection hidden="1"/>
    </xf>
    <xf numFmtId="0" fontId="48" fillId="12" borderId="41" xfId="0" applyFont="1" applyFill="1" applyBorder="1" applyAlignment="1" applyProtection="1">
      <alignment horizontal="center" vertical="center" wrapText="1"/>
      <protection hidden="1"/>
    </xf>
    <xf numFmtId="0" fontId="49" fillId="19" borderId="87" xfId="0" applyFont="1" applyFill="1" applyBorder="1" applyAlignment="1">
      <alignment horizontal="center" vertical="center" wrapText="1"/>
    </xf>
    <xf numFmtId="0" fontId="49" fillId="19" borderId="88" xfId="0" applyFont="1" applyFill="1" applyBorder="1" applyAlignment="1">
      <alignment horizontal="center" vertical="center" wrapText="1"/>
    </xf>
    <xf numFmtId="0" fontId="49" fillId="19" borderId="89" xfId="0" applyFont="1" applyFill="1" applyBorder="1" applyAlignment="1">
      <alignment horizontal="center" vertical="center" wrapText="1"/>
    </xf>
    <xf numFmtId="0" fontId="51" fillId="0" borderId="87" xfId="0" applyFont="1" applyBorder="1" applyAlignment="1" applyProtection="1">
      <alignment horizontal="left" vertical="top" wrapText="1"/>
      <protection locked="0"/>
    </xf>
    <xf numFmtId="0" fontId="51" fillId="0" borderId="88" xfId="0" applyFont="1" applyBorder="1" applyAlignment="1" applyProtection="1">
      <alignment horizontal="left" vertical="top" wrapText="1"/>
      <protection locked="0"/>
    </xf>
    <xf numFmtId="0" fontId="51" fillId="0" borderId="89" xfId="0" applyFont="1" applyBorder="1" applyAlignment="1" applyProtection="1">
      <alignment horizontal="left" vertical="top" wrapText="1"/>
      <protection locked="0"/>
    </xf>
    <xf numFmtId="0" fontId="45" fillId="8" borderId="85" xfId="0" applyFont="1" applyFill="1" applyBorder="1" applyAlignment="1" applyProtection="1">
      <alignment horizontal="center" vertical="center" wrapText="1"/>
      <protection hidden="1"/>
    </xf>
    <xf numFmtId="0" fontId="45" fillId="8" borderId="83" xfId="0" applyFont="1" applyFill="1" applyBorder="1" applyAlignment="1" applyProtection="1">
      <alignment horizontal="center" vertical="center" wrapText="1"/>
      <protection hidden="1"/>
    </xf>
    <xf numFmtId="0" fontId="45" fillId="8" borderId="71" xfId="0" applyFont="1" applyFill="1" applyBorder="1" applyAlignment="1" applyProtection="1">
      <alignment horizontal="center" vertical="center" wrapText="1"/>
      <protection hidden="1"/>
    </xf>
    <xf numFmtId="0" fontId="45" fillId="8" borderId="41" xfId="0" applyFont="1" applyFill="1" applyBorder="1" applyAlignment="1" applyProtection="1">
      <alignment horizontal="center" vertical="center" wrapText="1"/>
      <protection hidden="1"/>
    </xf>
    <xf numFmtId="0" fontId="51" fillId="0" borderId="72" xfId="0" applyFont="1" applyBorder="1" applyAlignment="1" applyProtection="1">
      <alignment horizontal="center" vertical="center" wrapText="1"/>
      <protection locked="0"/>
    </xf>
    <xf numFmtId="0" fontId="51" fillId="0" borderId="72" xfId="0" applyFont="1" applyBorder="1" applyAlignment="1" applyProtection="1">
      <alignment horizontal="center"/>
      <protection locked="0"/>
    </xf>
    <xf numFmtId="0" fontId="13" fillId="14" borderId="0" xfId="0" applyFont="1" applyFill="1" applyAlignment="1">
      <alignment horizontal="center" vertical="center"/>
    </xf>
    <xf numFmtId="0" fontId="47" fillId="19" borderId="72" xfId="0" applyFont="1" applyFill="1" applyBorder="1" applyAlignment="1">
      <alignment horizontal="center" vertical="center" wrapText="1"/>
    </xf>
    <xf numFmtId="0" fontId="49" fillId="19" borderId="72" xfId="0" applyFont="1" applyFill="1" applyBorder="1" applyAlignment="1">
      <alignment horizontal="center" vertical="center" wrapText="1"/>
    </xf>
    <xf numFmtId="0" fontId="10" fillId="8" borderId="1" xfId="0" applyFont="1" applyFill="1" applyBorder="1" applyAlignment="1" applyProtection="1">
      <alignment horizontal="justify" vertical="justify" wrapText="1"/>
      <protection hidden="1"/>
    </xf>
    <xf numFmtId="0" fontId="13" fillId="13" borderId="1" xfId="0" applyFont="1" applyFill="1" applyBorder="1" applyAlignment="1">
      <alignment horizontal="center"/>
    </xf>
    <xf numFmtId="0" fontId="9" fillId="13"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hidden="1"/>
    </xf>
    <xf numFmtId="0" fontId="30" fillId="2" borderId="6" xfId="0" applyFont="1" applyFill="1" applyBorder="1" applyAlignment="1" applyProtection="1">
      <alignment horizontal="center" vertical="center" wrapText="1"/>
      <protection hidden="1"/>
    </xf>
    <xf numFmtId="0" fontId="32" fillId="2" borderId="4" xfId="0" applyFont="1" applyFill="1" applyBorder="1" applyAlignment="1" applyProtection="1">
      <alignment horizontal="center" vertical="center" wrapText="1"/>
      <protection hidden="1"/>
    </xf>
    <xf numFmtId="0" fontId="32" fillId="2" borderId="5" xfId="0" applyFont="1" applyFill="1" applyBorder="1" applyAlignment="1" applyProtection="1">
      <alignment horizontal="center" vertical="center" wrapText="1"/>
      <protection hidden="1"/>
    </xf>
    <xf numFmtId="0" fontId="9" fillId="13" borderId="24"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9" fillId="13" borderId="25" xfId="0" applyFont="1" applyFill="1" applyBorder="1" applyAlignment="1">
      <alignment horizontal="center" vertical="center" wrapText="1"/>
    </xf>
    <xf numFmtId="0" fontId="12" fillId="2" borderId="1" xfId="0" applyFont="1" applyFill="1" applyBorder="1" applyAlignment="1" applyProtection="1">
      <alignment horizontal="left" indent="1"/>
      <protection hidden="1"/>
    </xf>
    <xf numFmtId="0" fontId="30" fillId="2" borderId="1" xfId="0" applyFont="1" applyFill="1" applyBorder="1" applyAlignment="1" applyProtection="1">
      <alignment horizontal="right" indent="1"/>
      <protection hidden="1"/>
    </xf>
    <xf numFmtId="166" fontId="10" fillId="0" borderId="1" xfId="3" applyNumberFormat="1" applyFont="1" applyFill="1" applyBorder="1" applyAlignment="1" applyProtection="1">
      <alignment horizontal="center" vertical="center"/>
      <protection locked="0"/>
    </xf>
    <xf numFmtId="166" fontId="30" fillId="5" borderId="6" xfId="0" applyNumberFormat="1" applyFont="1" applyFill="1" applyBorder="1" applyAlignment="1" applyProtection="1">
      <alignment horizontal="center" vertical="center"/>
      <protection hidden="1"/>
    </xf>
    <xf numFmtId="166" fontId="30" fillId="5" borderId="5" xfId="0" applyNumberFormat="1"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wrapText="1"/>
      <protection hidden="1"/>
    </xf>
    <xf numFmtId="44" fontId="9" fillId="2" borderId="1" xfId="0" applyNumberFormat="1" applyFont="1" applyFill="1" applyBorder="1" applyAlignment="1" applyProtection="1">
      <alignment horizontal="center" vertical="center" wrapText="1"/>
      <protection hidden="1"/>
    </xf>
    <xf numFmtId="0" fontId="30" fillId="2" borderId="1" xfId="0" applyFont="1" applyFill="1" applyBorder="1" applyAlignment="1" applyProtection="1">
      <alignment horizontal="center" vertical="center"/>
      <protection hidden="1"/>
    </xf>
    <xf numFmtId="0" fontId="30" fillId="2" borderId="6" xfId="0" applyFont="1" applyFill="1" applyBorder="1" applyAlignment="1" applyProtection="1">
      <alignment horizontal="right"/>
      <protection hidden="1"/>
    </xf>
    <xf numFmtId="0" fontId="30" fillId="2" borderId="5" xfId="0" applyFont="1" applyFill="1" applyBorder="1" applyAlignment="1" applyProtection="1">
      <alignment horizontal="right"/>
      <protection hidden="1"/>
    </xf>
    <xf numFmtId="0" fontId="30" fillId="2" borderId="1" xfId="0" applyFont="1" applyFill="1" applyBorder="1" applyAlignment="1" applyProtection="1">
      <alignment horizontal="right"/>
      <protection hidden="1"/>
    </xf>
    <xf numFmtId="166" fontId="30" fillId="5" borderId="1" xfId="0" applyNumberFormat="1" applyFont="1" applyFill="1" applyBorder="1" applyAlignment="1" applyProtection="1">
      <alignment horizontal="center" vertical="center"/>
      <protection hidden="1"/>
    </xf>
    <xf numFmtId="0" fontId="12" fillId="2" borderId="47" xfId="0" applyFont="1" applyFill="1" applyBorder="1" applyAlignment="1" applyProtection="1">
      <alignment horizontal="left" vertical="center" wrapText="1" indent="1"/>
      <protection hidden="1"/>
    </xf>
    <xf numFmtId="0" fontId="34" fillId="3" borderId="47" xfId="0" applyFont="1" applyFill="1" applyBorder="1" applyAlignment="1" applyProtection="1">
      <alignment horizontal="left" vertical="center" wrapText="1" indent="2"/>
      <protection locked="0"/>
    </xf>
    <xf numFmtId="0" fontId="30" fillId="2" borderId="47" xfId="0" applyFont="1" applyFill="1" applyBorder="1" applyAlignment="1" applyProtection="1">
      <alignment horizontal="left" vertical="center" wrapText="1"/>
      <protection hidden="1"/>
    </xf>
    <xf numFmtId="0" fontId="30" fillId="2" borderId="47" xfId="0" applyFont="1" applyFill="1" applyBorder="1" applyAlignment="1" applyProtection="1">
      <alignment horizontal="left" vertical="center" wrapText="1" indent="1"/>
      <protection hidden="1"/>
    </xf>
    <xf numFmtId="0" fontId="13" fillId="10" borderId="47" xfId="0" applyFont="1" applyFill="1" applyBorder="1" applyAlignment="1">
      <alignment horizontal="center" vertical="center" wrapText="1"/>
    </xf>
    <xf numFmtId="0" fontId="13" fillId="10" borderId="53" xfId="0" applyFont="1" applyFill="1" applyBorder="1" applyAlignment="1" applyProtection="1">
      <alignment horizontal="center" vertical="center" wrapText="1"/>
      <protection hidden="1"/>
    </xf>
    <xf numFmtId="0" fontId="13" fillId="10" borderId="63" xfId="0" applyFont="1" applyFill="1" applyBorder="1" applyAlignment="1" applyProtection="1">
      <alignment horizontal="center" vertical="center" wrapText="1"/>
      <protection hidden="1"/>
    </xf>
    <xf numFmtId="0" fontId="13" fillId="10" borderId="64" xfId="0" applyFont="1" applyFill="1" applyBorder="1" applyAlignment="1" applyProtection="1">
      <alignment horizontal="center" vertical="center" wrapText="1"/>
      <protection hidden="1"/>
    </xf>
    <xf numFmtId="49" fontId="14" fillId="8" borderId="51" xfId="0" applyNumberFormat="1" applyFont="1" applyFill="1" applyBorder="1" applyAlignment="1" applyProtection="1">
      <alignment horizontal="justify" vertical="center" wrapText="1"/>
      <protection hidden="1"/>
    </xf>
    <xf numFmtId="49" fontId="14" fillId="8" borderId="59" xfId="0" applyNumberFormat="1" applyFont="1" applyFill="1" applyBorder="1" applyAlignment="1" applyProtection="1">
      <alignment horizontal="justify" vertical="center" wrapText="1"/>
      <protection hidden="1"/>
    </xf>
    <xf numFmtId="49" fontId="14" fillId="8" borderId="52" xfId="0" applyNumberFormat="1" applyFont="1" applyFill="1" applyBorder="1" applyAlignment="1" applyProtection="1">
      <alignment horizontal="justify" vertical="center" wrapText="1"/>
      <protection hidden="1"/>
    </xf>
    <xf numFmtId="49" fontId="14" fillId="8" borderId="60" xfId="0" applyNumberFormat="1" applyFont="1" applyFill="1" applyBorder="1" applyAlignment="1" applyProtection="1">
      <alignment horizontal="justify" vertical="center" wrapText="1"/>
      <protection hidden="1"/>
    </xf>
    <xf numFmtId="49" fontId="14" fillId="8" borderId="61" xfId="0" applyNumberFormat="1" applyFont="1" applyFill="1" applyBorder="1" applyAlignment="1" applyProtection="1">
      <alignment horizontal="justify" vertical="center" wrapText="1"/>
      <protection hidden="1"/>
    </xf>
    <xf numFmtId="49" fontId="14" fillId="8" borderId="62" xfId="0" applyNumberFormat="1" applyFont="1" applyFill="1" applyBorder="1" applyAlignment="1" applyProtection="1">
      <alignment horizontal="justify" vertical="center" wrapText="1"/>
      <protection hidden="1"/>
    </xf>
    <xf numFmtId="0" fontId="3" fillId="10" borderId="47" xfId="0" applyFont="1" applyFill="1" applyBorder="1" applyAlignment="1">
      <alignment horizontal="center" vertical="center" textRotation="90"/>
    </xf>
    <xf numFmtId="49" fontId="14" fillId="8" borderId="47" xfId="0" applyNumberFormat="1" applyFont="1" applyFill="1" applyBorder="1" applyAlignment="1">
      <alignment horizontal="justify" vertical="justify" wrapText="1"/>
    </xf>
    <xf numFmtId="0" fontId="13" fillId="10" borderId="44" xfId="0" applyFont="1" applyFill="1" applyBorder="1" applyAlignment="1">
      <alignment horizontal="center" vertical="center" wrapText="1"/>
    </xf>
    <xf numFmtId="0" fontId="13" fillId="10" borderId="46" xfId="0" applyFont="1" applyFill="1" applyBorder="1" applyAlignment="1">
      <alignment horizontal="center" vertical="center" wrapText="1"/>
    </xf>
    <xf numFmtId="0" fontId="13" fillId="16" borderId="47" xfId="0" applyFont="1" applyFill="1" applyBorder="1" applyAlignment="1">
      <alignment horizontal="center" vertical="center"/>
    </xf>
    <xf numFmtId="0" fontId="9" fillId="0" borderId="0" xfId="0" applyFont="1" applyAlignment="1" applyProtection="1">
      <alignment horizontal="left"/>
      <protection hidden="1"/>
    </xf>
    <xf numFmtId="0" fontId="15" fillId="8" borderId="6" xfId="0" applyFont="1" applyFill="1" applyBorder="1" applyAlignment="1">
      <alignment horizontal="left" vertical="justify" wrapText="1"/>
    </xf>
    <xf numFmtId="0" fontId="15" fillId="8" borderId="4" xfId="0" applyFont="1" applyFill="1" applyBorder="1" applyAlignment="1">
      <alignment horizontal="left" vertical="justify" wrapText="1"/>
    </xf>
    <xf numFmtId="0" fontId="15" fillId="8" borderId="5" xfId="0" applyFont="1" applyFill="1" applyBorder="1" applyAlignment="1">
      <alignment horizontal="left" vertical="justify" wrapText="1"/>
    </xf>
    <xf numFmtId="0" fontId="0" fillId="0" borderId="66" xfId="0" applyBorder="1" applyAlignment="1" applyProtection="1">
      <alignment vertical="center"/>
      <protection hidden="1"/>
    </xf>
    <xf numFmtId="0" fontId="0" fillId="0" borderId="68" xfId="0" applyBorder="1" applyAlignment="1" applyProtection="1">
      <alignment vertical="center"/>
      <protection hidden="1"/>
    </xf>
    <xf numFmtId="0" fontId="0" fillId="0" borderId="66" xfId="0" applyBorder="1" applyAlignment="1" applyProtection="1">
      <alignment horizontal="left" vertical="center"/>
      <protection hidden="1"/>
    </xf>
    <xf numFmtId="0" fontId="0" fillId="0" borderId="68" xfId="0" applyBorder="1" applyAlignment="1" applyProtection="1">
      <alignment horizontal="left" vertical="center"/>
      <protection hidden="1"/>
    </xf>
    <xf numFmtId="0" fontId="10" fillId="0" borderId="0" xfId="0" applyFont="1" applyAlignment="1">
      <alignment horizontal="center" vertical="center"/>
    </xf>
    <xf numFmtId="0" fontId="10" fillId="0" borderId="73" xfId="0" applyFont="1" applyBorder="1" applyAlignment="1">
      <alignment horizontal="center" vertical="center"/>
    </xf>
    <xf numFmtId="0" fontId="13" fillId="10" borderId="44" xfId="0" applyFont="1" applyFill="1" applyBorder="1" applyAlignment="1">
      <alignment horizontal="left" vertical="center"/>
    </xf>
    <xf numFmtId="0" fontId="13" fillId="10" borderId="45" xfId="0" applyFont="1" applyFill="1" applyBorder="1" applyAlignment="1">
      <alignment horizontal="left" vertical="center"/>
    </xf>
    <xf numFmtId="0" fontId="13" fillId="10" borderId="46" xfId="0" applyFont="1" applyFill="1" applyBorder="1" applyAlignment="1">
      <alignment horizontal="left" vertical="center"/>
    </xf>
    <xf numFmtId="0" fontId="27" fillId="11" borderId="66" xfId="0" applyFont="1" applyFill="1" applyBorder="1" applyAlignment="1" applyProtection="1">
      <alignment horizontal="center" vertical="center" wrapText="1"/>
      <protection hidden="1"/>
    </xf>
    <xf numFmtId="0" fontId="27" fillId="11" borderId="67" xfId="0" applyFont="1" applyFill="1" applyBorder="1" applyAlignment="1" applyProtection="1">
      <alignment horizontal="center" vertical="center" wrapText="1"/>
      <protection hidden="1"/>
    </xf>
    <xf numFmtId="0" fontId="27" fillId="11" borderId="68" xfId="0" applyFont="1" applyFill="1" applyBorder="1" applyAlignment="1" applyProtection="1">
      <alignment horizontal="center" vertical="center" wrapText="1"/>
      <protection hidden="1"/>
    </xf>
    <xf numFmtId="0" fontId="0" fillId="0" borderId="66" xfId="0" applyBorder="1" applyAlignment="1" applyProtection="1">
      <alignment vertical="center" wrapText="1"/>
      <protection hidden="1"/>
    </xf>
    <xf numFmtId="0" fontId="0" fillId="0" borderId="68" xfId="0" applyBorder="1" applyAlignment="1" applyProtection="1">
      <alignment vertical="center" wrapText="1"/>
      <protection hidden="1"/>
    </xf>
    <xf numFmtId="0" fontId="35" fillId="0" borderId="61" xfId="0" applyFont="1" applyBorder="1" applyAlignment="1" applyProtection="1">
      <alignment horizontal="center" vertical="center"/>
      <protection hidden="1"/>
    </xf>
    <xf numFmtId="0" fontId="15" fillId="6" borderId="58" xfId="0" applyFont="1" applyFill="1" applyBorder="1" applyAlignment="1" applyProtection="1">
      <alignment horizontal="right" vertical="center"/>
      <protection hidden="1"/>
    </xf>
    <xf numFmtId="0" fontId="15" fillId="6" borderId="56" xfId="0" applyFont="1" applyFill="1" applyBorder="1" applyAlignment="1" applyProtection="1">
      <alignment horizontal="right" vertical="center"/>
      <protection hidden="1"/>
    </xf>
    <xf numFmtId="0" fontId="34" fillId="12" borderId="47" xfId="0" applyFont="1" applyFill="1" applyBorder="1" applyAlignment="1" applyProtection="1">
      <alignment horizontal="center" vertical="center"/>
      <protection hidden="1"/>
    </xf>
    <xf numFmtId="0" fontId="15" fillId="10" borderId="47" xfId="0" applyFont="1" applyFill="1" applyBorder="1" applyAlignment="1" applyProtection="1">
      <alignment horizontal="center" vertical="center" wrapText="1"/>
      <protection hidden="1"/>
    </xf>
    <xf numFmtId="10" fontId="34" fillId="12" borderId="47" xfId="0" applyNumberFormat="1" applyFont="1" applyFill="1" applyBorder="1" applyAlignment="1" applyProtection="1">
      <alignment horizontal="center" vertical="center"/>
      <protection hidden="1"/>
    </xf>
    <xf numFmtId="0" fontId="13" fillId="10" borderId="47" xfId="0" applyFont="1" applyFill="1" applyBorder="1" applyAlignment="1" applyProtection="1">
      <alignment horizontal="center" vertical="center"/>
      <protection hidden="1"/>
    </xf>
    <xf numFmtId="0" fontId="3" fillId="10" borderId="47" xfId="0" applyFont="1" applyFill="1" applyBorder="1" applyAlignment="1" applyProtection="1">
      <alignment horizontal="center" vertical="center"/>
      <protection hidden="1"/>
    </xf>
    <xf numFmtId="0" fontId="3" fillId="2" borderId="47" xfId="0" applyFont="1" applyFill="1" applyBorder="1" applyAlignment="1" applyProtection="1">
      <alignment horizontal="left" vertical="center" wrapText="1"/>
      <protection hidden="1"/>
    </xf>
    <xf numFmtId="0" fontId="24" fillId="10" borderId="47" xfId="0" applyFont="1" applyFill="1" applyBorder="1" applyAlignment="1" applyProtection="1">
      <alignment horizontal="center" vertical="center" wrapText="1"/>
      <protection hidden="1"/>
    </xf>
    <xf numFmtId="0" fontId="16" fillId="10" borderId="47" xfId="0" applyFont="1" applyFill="1" applyBorder="1" applyAlignment="1" applyProtection="1">
      <alignment horizontal="center" vertical="center" wrapText="1"/>
      <protection hidden="1"/>
    </xf>
    <xf numFmtId="0" fontId="34" fillId="12" borderId="47" xfId="0" applyFont="1" applyFill="1" applyBorder="1" applyAlignment="1" applyProtection="1">
      <alignment horizontal="center" vertical="center" wrapText="1"/>
      <protection hidden="1"/>
    </xf>
    <xf numFmtId="0" fontId="13" fillId="10" borderId="47" xfId="0" applyFont="1" applyFill="1" applyBorder="1" applyAlignment="1" applyProtection="1">
      <alignment horizontal="center" vertical="center" wrapText="1"/>
      <protection hidden="1"/>
    </xf>
    <xf numFmtId="0" fontId="3" fillId="2" borderId="76" xfId="0" applyFont="1" applyFill="1" applyBorder="1" applyAlignment="1" applyProtection="1">
      <alignment horizontal="left" vertical="center" wrapText="1"/>
      <protection hidden="1"/>
    </xf>
    <xf numFmtId="0" fontId="3" fillId="2" borderId="0" xfId="0" applyFont="1" applyFill="1" applyAlignment="1" applyProtection="1">
      <alignment horizontal="left" vertical="center" wrapText="1"/>
      <protection hidden="1"/>
    </xf>
    <xf numFmtId="0" fontId="11" fillId="9" borderId="0" xfId="0" applyFont="1" applyFill="1" applyAlignment="1" applyProtection="1">
      <alignment horizontal="center" vertical="center"/>
      <protection hidden="1"/>
    </xf>
    <xf numFmtId="0" fontId="15" fillId="8" borderId="47" xfId="0" applyFont="1" applyFill="1" applyBorder="1" applyAlignment="1" applyProtection="1">
      <alignment horizontal="justify" vertical="justify" wrapText="1"/>
      <protection hidden="1"/>
    </xf>
    <xf numFmtId="0" fontId="14" fillId="8" borderId="47" xfId="0" applyFont="1" applyFill="1" applyBorder="1" applyAlignment="1" applyProtection="1">
      <alignment horizontal="justify" vertical="justify" wrapText="1"/>
      <protection hidden="1"/>
    </xf>
    <xf numFmtId="0" fontId="28" fillId="3" borderId="47" xfId="0" applyFont="1" applyFill="1" applyBorder="1" applyAlignment="1" applyProtection="1">
      <alignment horizontal="center" vertical="center" wrapText="1"/>
      <protection locked="0"/>
    </xf>
    <xf numFmtId="0" fontId="23" fillId="0" borderId="47" xfId="0" applyFont="1" applyBorder="1" applyAlignment="1" applyProtection="1">
      <alignment horizontal="center" vertical="center"/>
      <protection locked="0"/>
    </xf>
    <xf numFmtId="0" fontId="39" fillId="8" borderId="51" xfId="0" applyFont="1" applyFill="1" applyBorder="1" applyAlignment="1" applyProtection="1">
      <alignment horizontal="justify" vertical="justify" wrapText="1"/>
      <protection hidden="1"/>
    </xf>
    <xf numFmtId="0" fontId="39" fillId="8" borderId="59" xfId="0" applyFont="1" applyFill="1" applyBorder="1" applyAlignment="1" applyProtection="1">
      <alignment horizontal="justify" vertical="justify" wrapText="1"/>
      <protection hidden="1"/>
    </xf>
    <xf numFmtId="0" fontId="39" fillId="8" borderId="52" xfId="0" applyFont="1" applyFill="1" applyBorder="1" applyAlignment="1" applyProtection="1">
      <alignment horizontal="justify" vertical="justify" wrapText="1"/>
      <protection hidden="1"/>
    </xf>
    <xf numFmtId="0" fontId="39" fillId="8" borderId="60" xfId="0" applyFont="1" applyFill="1" applyBorder="1" applyAlignment="1" applyProtection="1">
      <alignment horizontal="justify" vertical="justify" wrapText="1"/>
      <protection hidden="1"/>
    </xf>
    <xf numFmtId="0" fontId="39" fillId="8" borderId="61" xfId="0" applyFont="1" applyFill="1" applyBorder="1" applyAlignment="1" applyProtection="1">
      <alignment horizontal="justify" vertical="justify" wrapText="1"/>
      <protection hidden="1"/>
    </xf>
    <xf numFmtId="0" fontId="39" fillId="8" borderId="62" xfId="0" applyFont="1" applyFill="1" applyBorder="1" applyAlignment="1" applyProtection="1">
      <alignment horizontal="justify" vertical="justify" wrapText="1"/>
      <protection hidden="1"/>
    </xf>
    <xf numFmtId="0" fontId="13" fillId="10" borderId="44" xfId="0" applyFont="1" applyFill="1" applyBorder="1" applyAlignment="1" applyProtection="1">
      <alignment horizontal="left" vertical="center" wrapText="1"/>
      <protection hidden="1"/>
    </xf>
    <xf numFmtId="0" fontId="13" fillId="10" borderId="45" xfId="0" applyFont="1" applyFill="1" applyBorder="1" applyAlignment="1" applyProtection="1">
      <alignment horizontal="left" vertical="center" wrapText="1"/>
      <protection hidden="1"/>
    </xf>
    <xf numFmtId="0" fontId="13" fillId="10" borderId="46" xfId="0" applyFont="1" applyFill="1" applyBorder="1" applyAlignment="1" applyProtection="1">
      <alignment horizontal="left" vertical="center" wrapText="1"/>
      <protection hidden="1"/>
    </xf>
    <xf numFmtId="0" fontId="18" fillId="5" borderId="54" xfId="0" applyFont="1" applyFill="1" applyBorder="1" applyAlignment="1">
      <alignment horizontal="right" vertical="center" wrapText="1"/>
    </xf>
    <xf numFmtId="0" fontId="18" fillId="5" borderId="55" xfId="0" applyFont="1" applyFill="1" applyBorder="1" applyAlignment="1">
      <alignment horizontal="right" vertical="center" wrapText="1"/>
    </xf>
    <xf numFmtId="0" fontId="11" fillId="9" borderId="0" xfId="0" applyFont="1" applyFill="1" applyAlignment="1">
      <alignment horizontal="center" vertical="center" wrapText="1"/>
    </xf>
    <xf numFmtId="0" fontId="21" fillId="2" borderId="47" xfId="0" applyFont="1" applyFill="1" applyBorder="1" applyAlignment="1" applyProtection="1">
      <alignment horizontal="left" vertical="center" wrapText="1"/>
      <protection hidden="1"/>
    </xf>
    <xf numFmtId="0" fontId="13" fillId="0" borderId="44"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46" xfId="0" applyFont="1" applyBorder="1" applyAlignment="1" applyProtection="1">
      <alignment horizontal="center" vertical="center" wrapText="1"/>
      <protection locked="0"/>
    </xf>
    <xf numFmtId="0" fontId="21" fillId="2" borderId="44" xfId="0" applyFont="1" applyFill="1" applyBorder="1" applyAlignment="1">
      <alignment vertical="center" wrapText="1"/>
    </xf>
    <xf numFmtId="0" fontId="21" fillId="2" borderId="46" xfId="0" applyFont="1" applyFill="1" applyBorder="1" applyAlignment="1">
      <alignment vertical="center" wrapText="1"/>
    </xf>
    <xf numFmtId="0" fontId="13" fillId="10" borderId="44" xfId="0" applyFont="1" applyFill="1" applyBorder="1" applyAlignment="1" applyProtection="1">
      <alignment horizontal="center" vertical="center" wrapText="1"/>
      <protection hidden="1"/>
    </xf>
    <xf numFmtId="0" fontId="13" fillId="10" borderId="46" xfId="0" applyFont="1" applyFill="1" applyBorder="1" applyAlignment="1" applyProtection="1">
      <alignment horizontal="center" vertical="center" wrapText="1"/>
      <protection hidden="1"/>
    </xf>
    <xf numFmtId="0" fontId="21" fillId="2" borderId="44" xfId="0" applyFont="1" applyFill="1" applyBorder="1" applyAlignment="1">
      <alignment horizontal="justify" vertical="center" wrapText="1"/>
    </xf>
    <xf numFmtId="0" fontId="21" fillId="2" borderId="46" xfId="0" applyFont="1" applyFill="1" applyBorder="1" applyAlignment="1">
      <alignment horizontal="justify" vertical="center" wrapText="1"/>
    </xf>
    <xf numFmtId="0" fontId="13" fillId="10" borderId="45" xfId="0" applyFont="1" applyFill="1" applyBorder="1" applyAlignment="1" applyProtection="1">
      <alignment horizontal="center" vertical="center" wrapText="1"/>
      <protection hidden="1"/>
    </xf>
    <xf numFmtId="165" fontId="10" fillId="0" borderId="44" xfId="0" applyNumberFormat="1" applyFont="1" applyBorder="1" applyAlignment="1" applyProtection="1">
      <alignment vertical="center" wrapText="1"/>
      <protection locked="0"/>
    </xf>
    <xf numFmtId="165" fontId="10" fillId="0" borderId="45" xfId="0" applyNumberFormat="1" applyFont="1" applyBorder="1" applyAlignment="1" applyProtection="1">
      <alignment vertical="center" wrapText="1"/>
      <protection locked="0"/>
    </xf>
    <xf numFmtId="165" fontId="10" fillId="0" borderId="46" xfId="0" applyNumberFormat="1" applyFont="1" applyBorder="1" applyAlignment="1" applyProtection="1">
      <alignment vertical="center" wrapText="1"/>
      <protection locked="0"/>
    </xf>
    <xf numFmtId="0" fontId="21" fillId="2" borderId="51" xfId="0" applyFont="1" applyFill="1" applyBorder="1" applyAlignment="1">
      <alignment horizontal="justify" vertical="center" wrapText="1"/>
    </xf>
    <xf numFmtId="0" fontId="21" fillId="2" borderId="52" xfId="0" applyFont="1" applyFill="1" applyBorder="1" applyAlignment="1">
      <alignment horizontal="justify" vertical="center" wrapText="1"/>
    </xf>
    <xf numFmtId="0" fontId="18" fillId="5" borderId="54" xfId="0" applyFont="1" applyFill="1" applyBorder="1" applyAlignment="1" applyProtection="1">
      <alignment horizontal="right" vertical="center" wrapText="1"/>
      <protection hidden="1"/>
    </xf>
    <xf numFmtId="0" fontId="18" fillId="5" borderId="55" xfId="0" applyFont="1" applyFill="1" applyBorder="1" applyAlignment="1" applyProtection="1">
      <alignment horizontal="right" vertical="center" wrapText="1"/>
      <protection hidden="1"/>
    </xf>
    <xf numFmtId="0" fontId="0" fillId="0" borderId="0" xfId="0" applyAlignment="1" applyProtection="1">
      <alignment horizontal="center" wrapText="1"/>
      <protection hidden="1"/>
    </xf>
    <xf numFmtId="0" fontId="21" fillId="2" borderId="51" xfId="0" applyFont="1" applyFill="1" applyBorder="1" applyAlignment="1">
      <alignment vertical="center" wrapText="1"/>
    </xf>
    <xf numFmtId="0" fontId="21" fillId="2" borderId="52" xfId="0" applyFont="1" applyFill="1" applyBorder="1" applyAlignment="1">
      <alignment vertical="center" wrapText="1"/>
    </xf>
    <xf numFmtId="0" fontId="15" fillId="0" borderId="47" xfId="0" applyFont="1" applyBorder="1" applyAlignment="1" applyProtection="1">
      <alignment horizontal="center" vertical="center" wrapText="1"/>
      <protection locked="0"/>
    </xf>
    <xf numFmtId="10" fontId="13" fillId="0" borderId="47" xfId="3" applyNumberFormat="1" applyFont="1" applyFill="1" applyBorder="1" applyAlignment="1" applyProtection="1">
      <alignment horizontal="center" vertical="center" wrapText="1"/>
      <protection locked="0"/>
    </xf>
    <xf numFmtId="0" fontId="9" fillId="5" borderId="47" xfId="0" applyFont="1" applyFill="1" applyBorder="1" applyAlignment="1" applyProtection="1">
      <alignment horizontal="right" vertical="center" wrapText="1"/>
      <protection hidden="1"/>
    </xf>
    <xf numFmtId="0" fontId="21" fillId="2" borderId="47" xfId="0" applyFont="1" applyFill="1" applyBorder="1" applyAlignment="1" applyProtection="1">
      <alignment horizontal="justify" vertical="justify" wrapText="1"/>
      <protection hidden="1"/>
    </xf>
    <xf numFmtId="165" fontId="10" fillId="0" borderId="44" xfId="0" applyNumberFormat="1" applyFont="1" applyBorder="1" applyAlignment="1" applyProtection="1">
      <alignment horizontal="left" vertical="center" wrapText="1"/>
      <protection locked="0"/>
    </xf>
    <xf numFmtId="165" fontId="10" fillId="0" borderId="45" xfId="0" applyNumberFormat="1" applyFont="1" applyBorder="1" applyAlignment="1" applyProtection="1">
      <alignment horizontal="left" vertical="center" wrapText="1"/>
      <protection locked="0"/>
    </xf>
    <xf numFmtId="165" fontId="10" fillId="0" borderId="46" xfId="0" applyNumberFormat="1" applyFont="1" applyBorder="1" applyAlignment="1" applyProtection="1">
      <alignment horizontal="left" vertical="center" wrapText="1"/>
      <protection locked="0"/>
    </xf>
  </cellXfs>
  <cellStyles count="5">
    <cellStyle name="Milliers 2" xfId="1" xr:uid="{00000000-0005-0000-0000-000000000000}"/>
    <cellStyle name="Moneda" xfId="4" builtinId="4"/>
    <cellStyle name="Normal" xfId="0" builtinId="0"/>
    <cellStyle name="Normal 2" xfId="2" xr:uid="{00000000-0005-0000-0000-000003000000}"/>
    <cellStyle name="Porcentaje" xfId="3" builtinId="5"/>
  </cellStyles>
  <dxfs count="32">
    <dxf>
      <font>
        <color rgb="FFC00000"/>
      </font>
      <fill>
        <patternFill>
          <bgColor rgb="FFFAAD98"/>
        </patternFill>
      </fill>
    </dxf>
    <dxf>
      <fill>
        <patternFill>
          <bgColor rgb="FFFF0000"/>
        </patternFill>
      </fill>
    </dxf>
    <dxf>
      <font>
        <color rgb="FFC00000"/>
      </font>
      <fill>
        <patternFill>
          <bgColor rgb="FFFAAD98"/>
        </patternFill>
      </fill>
    </dxf>
    <dxf>
      <fill>
        <patternFill>
          <bgColor rgb="FFFF0000"/>
        </patternFill>
      </fill>
    </dxf>
    <dxf>
      <font>
        <color rgb="FFC00000"/>
      </font>
      <fill>
        <patternFill>
          <bgColor rgb="FFFAAD98"/>
        </patternFill>
      </fill>
    </dxf>
    <dxf>
      <fill>
        <patternFill>
          <bgColor rgb="FFFF0000"/>
        </patternFill>
      </fill>
    </dxf>
    <dxf>
      <font>
        <color rgb="FFC00000"/>
      </font>
      <fill>
        <patternFill>
          <bgColor rgb="FFFAAD98"/>
        </patternFill>
      </fill>
    </dxf>
    <dxf>
      <fill>
        <patternFill>
          <bgColor rgb="FFFF0000"/>
        </patternFill>
      </fill>
    </dxf>
    <dxf>
      <font>
        <color rgb="FFC00000"/>
      </font>
      <fill>
        <patternFill>
          <bgColor rgb="FFFAAD98"/>
        </patternFill>
      </fill>
    </dxf>
    <dxf>
      <fill>
        <patternFill>
          <bgColor rgb="FFFF0000"/>
        </patternFill>
      </fill>
    </dxf>
    <dxf>
      <font>
        <color theme="9" tint="-0.24994659260841701"/>
      </font>
      <fill>
        <patternFill>
          <fgColor theme="9" tint="0.79995117038483843"/>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7" tint="0.39994506668294322"/>
        </patternFill>
      </fill>
    </dxf>
    <dxf>
      <font>
        <color rgb="FFC00000"/>
      </font>
      <fill>
        <patternFill>
          <bgColor rgb="FFED8479"/>
        </patternFill>
      </fill>
    </dxf>
    <dxf>
      <font>
        <color rgb="FFC00000"/>
      </font>
      <fill>
        <patternFill>
          <bgColor rgb="FFFFC000"/>
        </patternFill>
      </fill>
    </dxf>
    <dxf>
      <font>
        <color rgb="FFC00000"/>
      </font>
      <fill>
        <patternFill>
          <bgColor rgb="FFED8479"/>
        </patternFill>
      </fill>
    </dxf>
    <dxf>
      <fill>
        <patternFill>
          <bgColor theme="5"/>
        </patternFill>
      </fill>
    </dxf>
    <dxf>
      <fill>
        <patternFill>
          <bgColor theme="5"/>
        </patternFill>
      </fill>
    </dxf>
    <dxf>
      <fill>
        <patternFill>
          <bgColor theme="5"/>
        </patternFill>
      </fill>
    </dxf>
    <dxf>
      <font>
        <strike val="0"/>
        <outline val="0"/>
        <shadow val="0"/>
        <u val="none"/>
        <vertAlign val="baseline"/>
        <sz val="12"/>
        <color theme="1"/>
        <name val="Calibri"/>
        <scheme val="minor"/>
      </font>
      <alignment horizontal="center" vertical="top" textRotation="0" wrapText="1" indent="0" justifyLastLine="0" shrinkToFit="0" readingOrder="0"/>
    </dxf>
    <dxf>
      <font>
        <strike val="0"/>
        <outline val="0"/>
        <shadow val="0"/>
        <u val="none"/>
        <vertAlign val="baseline"/>
        <sz val="12"/>
        <color theme="1"/>
        <name val="Calibri"/>
        <scheme val="minor"/>
      </font>
      <alignment horizontal="center" vertical="top" textRotation="0" wrapText="1" indent="0" justifyLastLine="0" shrinkToFit="0" readingOrder="0"/>
    </dxf>
    <dxf>
      <alignment vertical="top" textRotation="0" wrapText="1" indent="0" justifyLastLine="0" shrinkToFit="0" readingOrder="0"/>
    </dxf>
  </dxfs>
  <tableStyles count="0" defaultTableStyle="TableStyleMedium2" defaultPivotStyle="PivotStyleLight16"/>
  <colors>
    <mruColors>
      <color rgb="FFFFCD66"/>
      <color rgb="FFD9D9D9"/>
      <color rgb="FFFFCD00"/>
      <color rgb="FFE13BCD"/>
      <color rgb="FFF3B49B"/>
      <color rgb="FFED0000"/>
      <color rgb="FFFEDEFF"/>
      <color rgb="FFED8479"/>
      <color rgb="FFFAAD98"/>
      <color rgb="FFEDA8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png"/><Relationship Id="rId5" Type="http://schemas.openxmlformats.org/officeDocument/2006/relationships/image" Target="../media/image8.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21</xdr:col>
      <xdr:colOff>360989</xdr:colOff>
      <xdr:row>8</xdr:row>
      <xdr:rowOff>64860</xdr:rowOff>
    </xdr:to>
    <xdr:grpSp>
      <xdr:nvGrpSpPr>
        <xdr:cNvPr id="7" name="Grupo 6">
          <a:extLst>
            <a:ext uri="{FF2B5EF4-FFF2-40B4-BE49-F238E27FC236}">
              <a16:creationId xmlns:a16="http://schemas.microsoft.com/office/drawing/2014/main" id="{78C99585-FE27-4839-A484-86EBDAFAC46E}"/>
            </a:ext>
          </a:extLst>
        </xdr:cNvPr>
        <xdr:cNvGrpSpPr/>
      </xdr:nvGrpSpPr>
      <xdr:grpSpPr>
        <a:xfrm>
          <a:off x="762000" y="381000"/>
          <a:ext cx="15600989" cy="1259815"/>
          <a:chOff x="1783773" y="329046"/>
          <a:chExt cx="18097005" cy="1349031"/>
        </a:xfrm>
      </xdr:grpSpPr>
      <xdr:pic>
        <xdr:nvPicPr>
          <xdr:cNvPr id="8" name="Imagen 7" descr="378a43f6-068e-462b-9113-6db8ab094cd0">
            <a:extLst>
              <a:ext uri="{FF2B5EF4-FFF2-40B4-BE49-F238E27FC236}">
                <a16:creationId xmlns:a16="http://schemas.microsoft.com/office/drawing/2014/main" id="{126B15B1-196B-E40B-F5DC-A0A4B7745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8">
            <a:extLst>
              <a:ext uri="{FF2B5EF4-FFF2-40B4-BE49-F238E27FC236}">
                <a16:creationId xmlns:a16="http://schemas.microsoft.com/office/drawing/2014/main" id="{3776F641-B1C2-0D55-D3FB-7E0B8DE401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0" name="Imagen 9">
            <a:extLst>
              <a:ext uri="{FF2B5EF4-FFF2-40B4-BE49-F238E27FC236}">
                <a16:creationId xmlns:a16="http://schemas.microsoft.com/office/drawing/2014/main" id="{D4A9781E-63C8-00D8-2155-9A2E2A0F914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1" name="Imagen 10">
            <a:extLst>
              <a:ext uri="{FF2B5EF4-FFF2-40B4-BE49-F238E27FC236}">
                <a16:creationId xmlns:a16="http://schemas.microsoft.com/office/drawing/2014/main" id="{7F8701D9-DD5B-8247-F7A4-F182E1F8267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15894</xdr:colOff>
      <xdr:row>7</xdr:row>
      <xdr:rowOff>148235</xdr:rowOff>
    </xdr:to>
    <xdr:grpSp>
      <xdr:nvGrpSpPr>
        <xdr:cNvPr id="2" name="Grupo 1">
          <a:extLst>
            <a:ext uri="{FF2B5EF4-FFF2-40B4-BE49-F238E27FC236}">
              <a16:creationId xmlns:a16="http://schemas.microsoft.com/office/drawing/2014/main" id="{8D903D20-988B-4DEE-BA42-C08A711806A4}"/>
            </a:ext>
          </a:extLst>
        </xdr:cNvPr>
        <xdr:cNvGrpSpPr>
          <a:grpSpLocks noChangeAspect="1"/>
        </xdr:cNvGrpSpPr>
      </xdr:nvGrpSpPr>
      <xdr:grpSpPr>
        <a:xfrm>
          <a:off x="762000" y="179294"/>
          <a:ext cx="14090482" cy="1224000"/>
          <a:chOff x="1783773" y="329046"/>
          <a:chExt cx="18097005" cy="1349031"/>
        </a:xfrm>
      </xdr:grpSpPr>
      <xdr:pic>
        <xdr:nvPicPr>
          <xdr:cNvPr id="3" name="Imagen 2" descr="378a43f6-068e-462b-9113-6db8ab094cd0">
            <a:extLst>
              <a:ext uri="{FF2B5EF4-FFF2-40B4-BE49-F238E27FC236}">
                <a16:creationId xmlns:a16="http://schemas.microsoft.com/office/drawing/2014/main" id="{42141DBF-AC20-178D-B810-6E13BC2E4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AB76177-0734-B639-0EFB-285E5DFA14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368A3236-54C4-93BA-E087-C0D5139A847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64A114DD-A359-9B46-3C24-B408787CBCF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15894</xdr:colOff>
      <xdr:row>7</xdr:row>
      <xdr:rowOff>148235</xdr:rowOff>
    </xdr:to>
    <xdr:grpSp>
      <xdr:nvGrpSpPr>
        <xdr:cNvPr id="2" name="Grupo 1">
          <a:extLst>
            <a:ext uri="{FF2B5EF4-FFF2-40B4-BE49-F238E27FC236}">
              <a16:creationId xmlns:a16="http://schemas.microsoft.com/office/drawing/2014/main" id="{4C380177-1E32-48CC-9701-B73D60FAE306}"/>
            </a:ext>
          </a:extLst>
        </xdr:cNvPr>
        <xdr:cNvGrpSpPr>
          <a:grpSpLocks noChangeAspect="1"/>
        </xdr:cNvGrpSpPr>
      </xdr:nvGrpSpPr>
      <xdr:grpSpPr>
        <a:xfrm>
          <a:off x="762000" y="179294"/>
          <a:ext cx="14090482" cy="1224000"/>
          <a:chOff x="1783773" y="329046"/>
          <a:chExt cx="18097005" cy="1349031"/>
        </a:xfrm>
      </xdr:grpSpPr>
      <xdr:pic>
        <xdr:nvPicPr>
          <xdr:cNvPr id="3" name="Imagen 2" descr="378a43f6-068e-462b-9113-6db8ab094cd0">
            <a:extLst>
              <a:ext uri="{FF2B5EF4-FFF2-40B4-BE49-F238E27FC236}">
                <a16:creationId xmlns:a16="http://schemas.microsoft.com/office/drawing/2014/main" id="{CB773F56-39A7-2AF6-993F-066C00D4D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775872FF-E40F-1D4C-E0B8-3AAC17CE0B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DA4BBB91-3AB7-B7ED-68EB-B5E10156FD4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9DB61BB5-41DD-E8C2-7D2E-BA62516D8F3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15894</xdr:colOff>
      <xdr:row>7</xdr:row>
      <xdr:rowOff>148235</xdr:rowOff>
    </xdr:to>
    <xdr:grpSp>
      <xdr:nvGrpSpPr>
        <xdr:cNvPr id="2" name="Grupo 1">
          <a:extLst>
            <a:ext uri="{FF2B5EF4-FFF2-40B4-BE49-F238E27FC236}">
              <a16:creationId xmlns:a16="http://schemas.microsoft.com/office/drawing/2014/main" id="{531ADB85-22E8-4DCD-A3E2-A0F59FF3CA73}"/>
            </a:ext>
          </a:extLst>
        </xdr:cNvPr>
        <xdr:cNvGrpSpPr>
          <a:grpSpLocks noChangeAspect="1"/>
        </xdr:cNvGrpSpPr>
      </xdr:nvGrpSpPr>
      <xdr:grpSpPr>
        <a:xfrm>
          <a:off x="762000" y="179294"/>
          <a:ext cx="14090482" cy="1224000"/>
          <a:chOff x="1783773" y="329046"/>
          <a:chExt cx="18097005" cy="1349031"/>
        </a:xfrm>
      </xdr:grpSpPr>
      <xdr:pic>
        <xdr:nvPicPr>
          <xdr:cNvPr id="3" name="Imagen 2" descr="378a43f6-068e-462b-9113-6db8ab094cd0">
            <a:extLst>
              <a:ext uri="{FF2B5EF4-FFF2-40B4-BE49-F238E27FC236}">
                <a16:creationId xmlns:a16="http://schemas.microsoft.com/office/drawing/2014/main" id="{1F0A2521-76D5-528F-B5C9-00306407D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3115C82-035C-69B6-9355-3B8CCE3FDB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791001B0-A9EB-FA27-1BAF-A37F9FC034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5800EEFE-D950-EBD2-EFAB-0556669F609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15894</xdr:colOff>
      <xdr:row>7</xdr:row>
      <xdr:rowOff>148235</xdr:rowOff>
    </xdr:to>
    <xdr:grpSp>
      <xdr:nvGrpSpPr>
        <xdr:cNvPr id="2" name="Grupo 1">
          <a:extLst>
            <a:ext uri="{FF2B5EF4-FFF2-40B4-BE49-F238E27FC236}">
              <a16:creationId xmlns:a16="http://schemas.microsoft.com/office/drawing/2014/main" id="{BF431B66-ADBE-4753-A545-034199DFA1F2}"/>
            </a:ext>
          </a:extLst>
        </xdr:cNvPr>
        <xdr:cNvGrpSpPr>
          <a:grpSpLocks noChangeAspect="1"/>
        </xdr:cNvGrpSpPr>
      </xdr:nvGrpSpPr>
      <xdr:grpSpPr>
        <a:xfrm>
          <a:off x="762000" y="179294"/>
          <a:ext cx="14090482" cy="1224000"/>
          <a:chOff x="1783773" y="329046"/>
          <a:chExt cx="18097005" cy="1349031"/>
        </a:xfrm>
      </xdr:grpSpPr>
      <xdr:pic>
        <xdr:nvPicPr>
          <xdr:cNvPr id="3" name="Imagen 2" descr="378a43f6-068e-462b-9113-6db8ab094cd0">
            <a:extLst>
              <a:ext uri="{FF2B5EF4-FFF2-40B4-BE49-F238E27FC236}">
                <a16:creationId xmlns:a16="http://schemas.microsoft.com/office/drawing/2014/main" id="{78ECC395-42BC-030D-3548-4390D5156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3288CFF-6CA3-422A-DDC6-C7D588E8B4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F1019E0A-2ED3-8B80-EAA6-539A4CAB5C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638633C6-60AE-C1D9-C6E7-9B69245EA4D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15894</xdr:colOff>
      <xdr:row>7</xdr:row>
      <xdr:rowOff>148235</xdr:rowOff>
    </xdr:to>
    <xdr:grpSp>
      <xdr:nvGrpSpPr>
        <xdr:cNvPr id="2" name="Grupo 1">
          <a:extLst>
            <a:ext uri="{FF2B5EF4-FFF2-40B4-BE49-F238E27FC236}">
              <a16:creationId xmlns:a16="http://schemas.microsoft.com/office/drawing/2014/main" id="{012A32A6-3453-4B9F-BF0D-9ADCCCDE4B52}"/>
            </a:ext>
          </a:extLst>
        </xdr:cNvPr>
        <xdr:cNvGrpSpPr>
          <a:grpSpLocks noChangeAspect="1"/>
        </xdr:cNvGrpSpPr>
      </xdr:nvGrpSpPr>
      <xdr:grpSpPr>
        <a:xfrm>
          <a:off x="762000" y="179294"/>
          <a:ext cx="14090482" cy="1224000"/>
          <a:chOff x="1783773" y="329046"/>
          <a:chExt cx="18097005" cy="1349031"/>
        </a:xfrm>
      </xdr:grpSpPr>
      <xdr:pic>
        <xdr:nvPicPr>
          <xdr:cNvPr id="3" name="Imagen 2" descr="378a43f6-068e-462b-9113-6db8ab094cd0">
            <a:extLst>
              <a:ext uri="{FF2B5EF4-FFF2-40B4-BE49-F238E27FC236}">
                <a16:creationId xmlns:a16="http://schemas.microsoft.com/office/drawing/2014/main" id="{B5CE77B7-456A-0D6F-A093-5F4FE83BB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C8B8ABA8-0B29-6E52-5C05-2C0024A74E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8BE5AA88-6119-2167-121C-422BFC2BD91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4FF76DB2-9D25-4A98-259B-0504EF1451E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699541</xdr:colOff>
      <xdr:row>24</xdr:row>
      <xdr:rowOff>201707</xdr:rowOff>
    </xdr:from>
    <xdr:to>
      <xdr:col>1</xdr:col>
      <xdr:colOff>547515</xdr:colOff>
      <xdr:row>24</xdr:row>
      <xdr:rowOff>821206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541" y="9168814"/>
          <a:ext cx="650795" cy="619499"/>
        </a:xfrm>
        <a:prstGeom prst="rect">
          <a:avLst/>
        </a:prstGeom>
      </xdr:spPr>
    </xdr:pic>
    <xdr:clientData/>
  </xdr:twoCellAnchor>
  <xdr:twoCellAnchor>
    <xdr:from>
      <xdr:col>1</xdr:col>
      <xdr:colOff>133123</xdr:colOff>
      <xdr:row>1</xdr:row>
      <xdr:rowOff>127000</xdr:rowOff>
    </xdr:from>
    <xdr:to>
      <xdr:col>21</xdr:col>
      <xdr:colOff>370794</xdr:colOff>
      <xdr:row>9</xdr:row>
      <xdr:rowOff>101889</xdr:rowOff>
    </xdr:to>
    <xdr:grpSp>
      <xdr:nvGrpSpPr>
        <xdr:cNvPr id="9" name="Grupo 8">
          <a:extLst>
            <a:ext uri="{FF2B5EF4-FFF2-40B4-BE49-F238E27FC236}">
              <a16:creationId xmlns:a16="http://schemas.microsoft.com/office/drawing/2014/main" id="{00000000-0008-0000-0000-000009000000}"/>
            </a:ext>
          </a:extLst>
        </xdr:cNvPr>
        <xdr:cNvGrpSpPr/>
      </xdr:nvGrpSpPr>
      <xdr:grpSpPr>
        <a:xfrm>
          <a:off x="895123" y="317500"/>
          <a:ext cx="15477671" cy="1498889"/>
          <a:chOff x="1783773" y="329046"/>
          <a:chExt cx="18097005" cy="1349031"/>
        </a:xfrm>
      </xdr:grpSpPr>
      <xdr:pic>
        <xdr:nvPicPr>
          <xdr:cNvPr id="10" name="Imagen 9" descr="378a43f6-068e-462b-9113-6db8ab094cd0">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4029</xdr:colOff>
      <xdr:row>0</xdr:row>
      <xdr:rowOff>0</xdr:rowOff>
    </xdr:from>
    <xdr:to>
      <xdr:col>10</xdr:col>
      <xdr:colOff>11206</xdr:colOff>
      <xdr:row>4</xdr:row>
      <xdr:rowOff>112059</xdr:rowOff>
    </xdr:to>
    <xdr:grpSp>
      <xdr:nvGrpSpPr>
        <xdr:cNvPr id="2" name="Grupo 1">
          <a:extLst>
            <a:ext uri="{FF2B5EF4-FFF2-40B4-BE49-F238E27FC236}">
              <a16:creationId xmlns:a16="http://schemas.microsoft.com/office/drawing/2014/main" id="{F480F971-BDAF-4326-83A6-D72CCE0C934A}"/>
            </a:ext>
          </a:extLst>
        </xdr:cNvPr>
        <xdr:cNvGrpSpPr/>
      </xdr:nvGrpSpPr>
      <xdr:grpSpPr>
        <a:xfrm>
          <a:off x="586735" y="0"/>
          <a:ext cx="8389177" cy="874059"/>
          <a:chOff x="1783773" y="329046"/>
          <a:chExt cx="18097005" cy="1349031"/>
        </a:xfrm>
      </xdr:grpSpPr>
      <xdr:pic>
        <xdr:nvPicPr>
          <xdr:cNvPr id="3" name="Imagen 2" descr="378a43f6-068e-462b-9113-6db8ab094cd0">
            <a:extLst>
              <a:ext uri="{FF2B5EF4-FFF2-40B4-BE49-F238E27FC236}">
                <a16:creationId xmlns:a16="http://schemas.microsoft.com/office/drawing/2014/main" id="{77002728-2FF2-4DF2-88A3-74D3648775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44C1E6BD-79EB-480A-96B5-448200ABD2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7A18788B-0EB0-4601-995F-28C69205352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77A678E1-163A-476E-96F6-03FA7B72B6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539750</xdr:colOff>
      <xdr:row>1</xdr:row>
      <xdr:rowOff>38101</xdr:rowOff>
    </xdr:from>
    <xdr:to>
      <xdr:col>16</xdr:col>
      <xdr:colOff>178150</xdr:colOff>
      <xdr:row>5</xdr:row>
      <xdr:rowOff>161662</xdr:rowOff>
    </xdr:to>
    <xdr:grpSp>
      <xdr:nvGrpSpPr>
        <xdr:cNvPr id="2" name="Grupo 1">
          <a:extLst>
            <a:ext uri="{FF2B5EF4-FFF2-40B4-BE49-F238E27FC236}">
              <a16:creationId xmlns:a16="http://schemas.microsoft.com/office/drawing/2014/main" id="{DDB748CE-C056-4791-82A5-8BBF852582BC}"/>
            </a:ext>
          </a:extLst>
        </xdr:cNvPr>
        <xdr:cNvGrpSpPr>
          <a:grpSpLocks noChangeAspect="1"/>
        </xdr:cNvGrpSpPr>
      </xdr:nvGrpSpPr>
      <xdr:grpSpPr>
        <a:xfrm>
          <a:off x="539750" y="228601"/>
          <a:ext cx="10858850" cy="885561"/>
          <a:chOff x="1783773" y="329046"/>
          <a:chExt cx="18097005" cy="1349031"/>
        </a:xfrm>
      </xdr:grpSpPr>
      <xdr:pic>
        <xdr:nvPicPr>
          <xdr:cNvPr id="3" name="Imagen 2" descr="378a43f6-068e-462b-9113-6db8ab094cd0">
            <a:extLst>
              <a:ext uri="{FF2B5EF4-FFF2-40B4-BE49-F238E27FC236}">
                <a16:creationId xmlns:a16="http://schemas.microsoft.com/office/drawing/2014/main" id="{62B07F1D-CEB8-FBF2-C324-172ABCAFBC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A09796BA-F5AE-9C71-4F05-D519AA357F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A867782C-0A42-3E96-D9E5-4EE636A4B58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557B6B54-51C3-CD62-6279-1EB2319418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twoCellAnchor editAs="oneCell">
    <xdr:from>
      <xdr:col>10</xdr:col>
      <xdr:colOff>31748</xdr:colOff>
      <xdr:row>13</xdr:row>
      <xdr:rowOff>62445</xdr:rowOff>
    </xdr:from>
    <xdr:to>
      <xdr:col>15</xdr:col>
      <xdr:colOff>592666</xdr:colOff>
      <xdr:row>14</xdr:row>
      <xdr:rowOff>18619</xdr:rowOff>
    </xdr:to>
    <xdr:pic>
      <xdr:nvPicPr>
        <xdr:cNvPr id="7" name="Imagen 6">
          <a:extLst>
            <a:ext uri="{FF2B5EF4-FFF2-40B4-BE49-F238E27FC236}">
              <a16:creationId xmlns:a16="http://schemas.microsoft.com/office/drawing/2014/main" id="{82746D6D-0EFA-473B-AB9D-96308B4436E6}"/>
            </a:ext>
          </a:extLst>
        </xdr:cNvPr>
        <xdr:cNvPicPr>
          <a:picLocks noChangeAspect="1"/>
        </xdr:cNvPicPr>
      </xdr:nvPicPr>
      <xdr:blipFill>
        <a:blip xmlns:r="http://schemas.openxmlformats.org/officeDocument/2006/relationships" r:embed="rId5"/>
        <a:stretch>
          <a:fillRect/>
        </a:stretch>
      </xdr:blipFill>
      <xdr:spPr>
        <a:xfrm>
          <a:off x="7353298" y="6637870"/>
          <a:ext cx="4307418" cy="2258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125639</xdr:colOff>
      <xdr:row>1</xdr:row>
      <xdr:rowOff>132897</xdr:rowOff>
    </xdr:from>
    <xdr:to>
      <xdr:col>14</xdr:col>
      <xdr:colOff>962933</xdr:colOff>
      <xdr:row>8</xdr:row>
      <xdr:rowOff>145597</xdr:rowOff>
    </xdr:to>
    <xdr:grpSp>
      <xdr:nvGrpSpPr>
        <xdr:cNvPr id="2" name="Grupo 1">
          <a:extLst>
            <a:ext uri="{FF2B5EF4-FFF2-40B4-BE49-F238E27FC236}">
              <a16:creationId xmlns:a16="http://schemas.microsoft.com/office/drawing/2014/main" id="{8E005A1A-07D8-402A-AEDF-9AA0D8CCDDA2}"/>
            </a:ext>
          </a:extLst>
        </xdr:cNvPr>
        <xdr:cNvGrpSpPr/>
      </xdr:nvGrpSpPr>
      <xdr:grpSpPr>
        <a:xfrm>
          <a:off x="887639" y="323397"/>
          <a:ext cx="14961508" cy="1346200"/>
          <a:chOff x="1783773" y="329046"/>
          <a:chExt cx="18097005" cy="1349031"/>
        </a:xfrm>
      </xdr:grpSpPr>
      <xdr:pic>
        <xdr:nvPicPr>
          <xdr:cNvPr id="3" name="Imagen 2" descr="378a43f6-068e-462b-9113-6db8ab094cd0">
            <a:extLst>
              <a:ext uri="{FF2B5EF4-FFF2-40B4-BE49-F238E27FC236}">
                <a16:creationId xmlns:a16="http://schemas.microsoft.com/office/drawing/2014/main" id="{89E125C1-38D2-42ED-51C6-2849FEF0E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7A6919A-366C-0A70-137C-664F0DA555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42A8A3C2-58AC-98BB-0A0E-0D82CC49661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8EEB9C34-7215-FD45-EAF0-392D4AFFADC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122465</xdr:colOff>
      <xdr:row>1</xdr:row>
      <xdr:rowOff>122464</xdr:rowOff>
    </xdr:from>
    <xdr:to>
      <xdr:col>9</xdr:col>
      <xdr:colOff>156883</xdr:colOff>
      <xdr:row>8</xdr:row>
      <xdr:rowOff>44823</xdr:rowOff>
    </xdr:to>
    <xdr:grpSp>
      <xdr:nvGrpSpPr>
        <xdr:cNvPr id="2" name="Grupo 1">
          <a:extLst>
            <a:ext uri="{FF2B5EF4-FFF2-40B4-BE49-F238E27FC236}">
              <a16:creationId xmlns:a16="http://schemas.microsoft.com/office/drawing/2014/main" id="{234C5277-9F5A-473E-968A-936F2F2E85BB}"/>
            </a:ext>
          </a:extLst>
        </xdr:cNvPr>
        <xdr:cNvGrpSpPr/>
      </xdr:nvGrpSpPr>
      <xdr:grpSpPr>
        <a:xfrm>
          <a:off x="884465" y="312964"/>
          <a:ext cx="15369668" cy="1255859"/>
          <a:chOff x="1783773" y="329046"/>
          <a:chExt cx="18097005" cy="1349031"/>
        </a:xfrm>
      </xdr:grpSpPr>
      <xdr:pic>
        <xdr:nvPicPr>
          <xdr:cNvPr id="3" name="Imagen 2" descr="378a43f6-068e-462b-9113-6db8ab094cd0">
            <a:extLst>
              <a:ext uri="{FF2B5EF4-FFF2-40B4-BE49-F238E27FC236}">
                <a16:creationId xmlns:a16="http://schemas.microsoft.com/office/drawing/2014/main" id="{2F4676C9-9A0D-729D-A157-F7C016712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6BED6211-6FBD-15C4-0B1E-3C76A9B7D7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946D6A2D-1E84-CE2A-9A42-F7044B0C49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0CBD52BC-E1E5-1F87-4343-C8A22BE5D4C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122465</xdr:colOff>
      <xdr:row>1</xdr:row>
      <xdr:rowOff>143328</xdr:rowOff>
    </xdr:from>
    <xdr:to>
      <xdr:col>11</xdr:col>
      <xdr:colOff>220943</xdr:colOff>
      <xdr:row>8</xdr:row>
      <xdr:rowOff>64061</xdr:rowOff>
    </xdr:to>
    <xdr:grpSp>
      <xdr:nvGrpSpPr>
        <xdr:cNvPr id="2" name="Grupo 1">
          <a:extLst>
            <a:ext uri="{FF2B5EF4-FFF2-40B4-BE49-F238E27FC236}">
              <a16:creationId xmlns:a16="http://schemas.microsoft.com/office/drawing/2014/main" id="{C95C1B8C-FBDB-47D9-AFEC-971F74A85D90}"/>
            </a:ext>
          </a:extLst>
        </xdr:cNvPr>
        <xdr:cNvGrpSpPr/>
      </xdr:nvGrpSpPr>
      <xdr:grpSpPr>
        <a:xfrm>
          <a:off x="884465" y="333828"/>
          <a:ext cx="15569799" cy="1254233"/>
          <a:chOff x="1783773" y="329046"/>
          <a:chExt cx="18097005" cy="1349031"/>
        </a:xfrm>
      </xdr:grpSpPr>
      <xdr:pic>
        <xdr:nvPicPr>
          <xdr:cNvPr id="3" name="Imagen 2" descr="378a43f6-068e-462b-9113-6db8ab094cd0">
            <a:extLst>
              <a:ext uri="{FF2B5EF4-FFF2-40B4-BE49-F238E27FC236}">
                <a16:creationId xmlns:a16="http://schemas.microsoft.com/office/drawing/2014/main" id="{49A6C504-E83F-C27E-732A-BCAB2F015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CD69849C-45E1-7E66-839E-3913871CD9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5" name="Imagen 4">
            <a:extLst>
              <a:ext uri="{FF2B5EF4-FFF2-40B4-BE49-F238E27FC236}">
                <a16:creationId xmlns:a16="http://schemas.microsoft.com/office/drawing/2014/main" id="{2E65A877-A57B-AD83-F5C3-649C38B78C3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6" name="Imagen 5">
            <a:extLst>
              <a:ext uri="{FF2B5EF4-FFF2-40B4-BE49-F238E27FC236}">
                <a16:creationId xmlns:a16="http://schemas.microsoft.com/office/drawing/2014/main" id="{629E9271-4CAA-977D-0C60-0C6B4BB7A6C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961331</xdr:colOff>
      <xdr:row>9</xdr:row>
      <xdr:rowOff>111233</xdr:rowOff>
    </xdr:to>
    <xdr:grpSp>
      <xdr:nvGrpSpPr>
        <xdr:cNvPr id="7" name="Grupo 6">
          <a:extLst>
            <a:ext uri="{FF2B5EF4-FFF2-40B4-BE49-F238E27FC236}">
              <a16:creationId xmlns:a16="http://schemas.microsoft.com/office/drawing/2014/main" id="{728943EE-EE7E-4698-BDC4-514B67819070}"/>
            </a:ext>
          </a:extLst>
        </xdr:cNvPr>
        <xdr:cNvGrpSpPr/>
      </xdr:nvGrpSpPr>
      <xdr:grpSpPr>
        <a:xfrm>
          <a:off x="762000" y="571500"/>
          <a:ext cx="15725081" cy="1254233"/>
          <a:chOff x="1783773" y="329046"/>
          <a:chExt cx="18097005" cy="1349031"/>
        </a:xfrm>
      </xdr:grpSpPr>
      <xdr:pic>
        <xdr:nvPicPr>
          <xdr:cNvPr id="8" name="Imagen 7" descr="378a43f6-068e-462b-9113-6db8ab094cd0">
            <a:extLst>
              <a:ext uri="{FF2B5EF4-FFF2-40B4-BE49-F238E27FC236}">
                <a16:creationId xmlns:a16="http://schemas.microsoft.com/office/drawing/2014/main" id="{D0A657A4-CCF6-2CAE-1B96-B4964F9D5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8">
            <a:extLst>
              <a:ext uri="{FF2B5EF4-FFF2-40B4-BE49-F238E27FC236}">
                <a16:creationId xmlns:a16="http://schemas.microsoft.com/office/drawing/2014/main" id="{DF13D2EE-B008-7614-5481-12EE27C4C6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0" name="Imagen 9">
            <a:extLst>
              <a:ext uri="{FF2B5EF4-FFF2-40B4-BE49-F238E27FC236}">
                <a16:creationId xmlns:a16="http://schemas.microsoft.com/office/drawing/2014/main" id="{CB6DAE1E-ED54-137E-DC64-FF7138BC034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1" name="Imagen 10">
            <a:extLst>
              <a:ext uri="{FF2B5EF4-FFF2-40B4-BE49-F238E27FC236}">
                <a16:creationId xmlns:a16="http://schemas.microsoft.com/office/drawing/2014/main" id="{F3367B19-F678-1881-5527-5B9C084A581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43996</xdr:colOff>
      <xdr:row>2</xdr:row>
      <xdr:rowOff>13607</xdr:rowOff>
    </xdr:from>
    <xdr:to>
      <xdr:col>11</xdr:col>
      <xdr:colOff>261711</xdr:colOff>
      <xdr:row>9</xdr:row>
      <xdr:rowOff>23132</xdr:rowOff>
    </xdr:to>
    <xdr:grpSp>
      <xdr:nvGrpSpPr>
        <xdr:cNvPr id="7" name="Grupo 6">
          <a:extLst>
            <a:ext uri="{FF2B5EF4-FFF2-40B4-BE49-F238E27FC236}">
              <a16:creationId xmlns:a16="http://schemas.microsoft.com/office/drawing/2014/main" id="{61F9C91B-D192-487F-B50F-C710E631F9C1}"/>
            </a:ext>
          </a:extLst>
        </xdr:cNvPr>
        <xdr:cNvGrpSpPr/>
      </xdr:nvGrpSpPr>
      <xdr:grpSpPr>
        <a:xfrm>
          <a:off x="805996" y="367393"/>
          <a:ext cx="15838715" cy="1247775"/>
          <a:chOff x="1783773" y="329046"/>
          <a:chExt cx="18097005" cy="1349031"/>
        </a:xfrm>
      </xdr:grpSpPr>
      <xdr:pic>
        <xdr:nvPicPr>
          <xdr:cNvPr id="8" name="Imagen 7" descr="378a43f6-068e-462b-9113-6db8ab094cd0">
            <a:extLst>
              <a:ext uri="{FF2B5EF4-FFF2-40B4-BE49-F238E27FC236}">
                <a16:creationId xmlns:a16="http://schemas.microsoft.com/office/drawing/2014/main" id="{139EF774-6397-4ACC-A0C9-31FFF9D43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8">
            <a:extLst>
              <a:ext uri="{FF2B5EF4-FFF2-40B4-BE49-F238E27FC236}">
                <a16:creationId xmlns:a16="http://schemas.microsoft.com/office/drawing/2014/main" id="{09E17597-D66C-4ACB-A05B-BEF6ACED8B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0" name="Imagen 9">
            <a:extLst>
              <a:ext uri="{FF2B5EF4-FFF2-40B4-BE49-F238E27FC236}">
                <a16:creationId xmlns:a16="http://schemas.microsoft.com/office/drawing/2014/main" id="{E5AA8424-C8E2-4359-B991-E7E2C85759C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pic>
        <xdr:nvPicPr>
          <xdr:cNvPr id="11" name="Imagen 10">
            <a:extLst>
              <a:ext uri="{FF2B5EF4-FFF2-40B4-BE49-F238E27FC236}">
                <a16:creationId xmlns:a16="http://schemas.microsoft.com/office/drawing/2014/main" id="{14451ED3-2E6C-4008-8773-4FADBD494C8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625454" y="329046"/>
            <a:ext cx="3255324" cy="1349031"/>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5565\AppData\Local\Microsoft\Windows\INetCache\Content.Outlook\M9YJPOTC\ILD%20revenu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sdefe365.sharepoint.com/Users/45565/AppData/Local/Microsoft/Windows/INetCache/Content.Outlook/M9YJPOTC/Worksheet%20in%20Master%20Version%20DCF%20&amp;%20LBO%20for%20Fordham%20v2.0"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rp.bloomberg.com\bj-dfs\corp.bloomberg.com\NEF\NEO%202017\2017-4-Modelling\2017-04-13\Run%202\20170413_2_NEFM_Database_v1.5_CN.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EF-Shared-LO\EST\Energy%20Storage\11%20-%20Materials\Price%20sensitivity\2018-05-03%20Pricing%20sensitivity.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sdefe365.sharepoint.com/NEF-Shared-LO/EST/Energy%20Storage/11%20-%20Materials/Price%20sensitivity/2018-05-03%20Pricing%20sensitivit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defe365.sharepoint.com/Users/45565/AppData/Local/Microsoft/Windows/INetCache/Content.Outlook/M9YJPOTC/ILD%20revenu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45565\AppData\Local\Microsoft\Windows\INetCache\Content.Outlook\M9YJPOTC\SOTP%20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sdefe365.sharepoint.com/Users/45565/AppData/Local/Microsoft/Windows/INetCache/Content.Outlook/M9YJPOTC/SOTP%20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45565\AppData\Local\Microsoft\Windows\INetCache\Content.Outlook\M9YJPOTC\Panther%20Merger%20Plans_9_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sdefe365.sharepoint.com/Users/45565/AppData/Local/Microsoft/Windows/INetCache/Content.Outlook/M9YJPOTC/Panther%20Merger%20Plans_9_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45565\AppData\Local\Microsoft\Windows\INetCache\Content.Outlook\M9YJPOTC\trading%20comp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sdefe365.sharepoint.com/Users/45565/AppData/Local/Microsoft/Windows/INetCache/Content.Outlook/M9YJPOTC/trading%20comp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45565\AppData\Local\Microsoft\Windows\INetCache\Content.Outlook\M9YJPOTC\Worksheet%20in%20Master%20Version%20DCF%20&amp;%20LBO%20for%20Fordham%20v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 ILD"/>
      <sheetName val="Chile"/>
      <sheetName val="Charts"/>
      <sheetName val="RiskMatrix"/>
      <sheetName val="VALORES"/>
      <sheetName val="Listas"/>
      <sheetName val="Taxas"/>
      <sheetName val="Invoice Curve - USD"/>
      <sheetName val="NEW HOLDING RESULTS"/>
      <sheetName val="parametri"/>
      <sheetName val="Sheet1"/>
      <sheetName val="Modules_Dataset"/>
      <sheetName val="Aux"/>
    </sheetNames>
    <sheetDataSet>
      <sheetData sheetId="0">
        <row r="3">
          <cell r="B3" t="str">
            <v>1991</v>
          </cell>
          <cell r="C3" t="str">
            <v>1992</v>
          </cell>
          <cell r="D3" t="str">
            <v>1993</v>
          </cell>
          <cell r="E3" t="str">
            <v>1994</v>
          </cell>
          <cell r="F3" t="str">
            <v>1995</v>
          </cell>
        </row>
        <row r="14">
          <cell r="B14">
            <v>64013</v>
          </cell>
          <cell r="C14">
            <v>37142</v>
          </cell>
          <cell r="D14">
            <v>30745</v>
          </cell>
          <cell r="E14">
            <v>28637</v>
          </cell>
          <cell r="F14">
            <v>50559</v>
          </cell>
        </row>
        <row r="32">
          <cell r="B32">
            <v>72861</v>
          </cell>
          <cell r="C32">
            <v>42326</v>
          </cell>
          <cell r="D32">
            <v>32441</v>
          </cell>
          <cell r="E32">
            <v>32880</v>
          </cell>
          <cell r="F32">
            <v>38425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
      <sheetName val="MAIN"/>
      <sheetName val="DIV INC"/>
      <sheetName val="MGT INPUTS"/>
      <sheetName val="LBO Analysis"/>
      <sheetName val="Valuation"/>
      <sheetName val="PPT Sheet"/>
      <sheetName val="WACC"/>
      <sheetName val="S&amp;P"/>
      <sheetName val="EQ. IRR"/>
      <sheetName val="COVEN"/>
      <sheetName val="SUMMARY"/>
      <sheetName val="Reconciliations"/>
      <sheetName val="Developer Notes"/>
      <sheetName val="LTM"/>
      <sheetName val="CREDIT STATS"/>
      <sheetName val="Toggles"/>
      <sheetName val="Data"/>
      <sheetName val="dPrint"/>
      <sheetName val="DropZone"/>
      <sheetName val="mProcess"/>
      <sheetName val="mlError"/>
      <sheetName val="mGlobals"/>
      <sheetName val="mMain"/>
      <sheetName val="mToggles"/>
      <sheetName val="mcFunctions"/>
      <sheetName val="mMisc"/>
      <sheetName val="mdPrint"/>
      <sheetName val="o_KPIs"/>
      <sheetName val="RiskMatrix"/>
      <sheetName val="parametri"/>
      <sheetName val="DCF"/>
      <sheetName val="Prices"/>
      <sheetName val="Unadjusted"/>
    </sheetNames>
    <sheetDataSet>
      <sheetData sheetId="0" refreshError="1"/>
      <sheetData sheetId="1" refreshError="1">
        <row r="11">
          <cell r="I11">
            <v>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61">
          <cell r="G461">
            <v>0</v>
          </cell>
          <cell r="H461">
            <v>0</v>
          </cell>
          <cell r="I461">
            <v>0</v>
          </cell>
          <cell r="J461">
            <v>0</v>
          </cell>
          <cell r="L461">
            <v>0</v>
          </cell>
          <cell r="M461">
            <v>0</v>
          </cell>
          <cell r="N461">
            <v>0</v>
          </cell>
        </row>
        <row r="463">
          <cell r="G463">
            <v>0</v>
          </cell>
          <cell r="H463">
            <v>0</v>
          </cell>
          <cell r="I463">
            <v>0</v>
          </cell>
          <cell r="J463">
            <v>0</v>
          </cell>
          <cell r="L463">
            <v>0</v>
          </cell>
          <cell r="M463">
            <v>0</v>
          </cell>
          <cell r="N463">
            <v>0</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0</v>
          </cell>
          <cell r="J466">
            <v>0</v>
          </cell>
          <cell r="L466">
            <v>0</v>
          </cell>
          <cell r="M466">
            <v>0</v>
          </cell>
          <cell r="N466">
            <v>0</v>
          </cell>
        </row>
        <row r="468">
          <cell r="G468">
            <v>0</v>
          </cell>
          <cell r="H468">
            <v>0</v>
          </cell>
          <cell r="I468">
            <v>0</v>
          </cell>
          <cell r="J468">
            <v>0</v>
          </cell>
          <cell r="L468">
            <v>0</v>
          </cell>
          <cell r="M468">
            <v>0</v>
          </cell>
          <cell r="N468">
            <v>0</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0</v>
          </cell>
          <cell r="J471">
            <v>0</v>
          </cell>
          <cell r="L471">
            <v>0</v>
          </cell>
          <cell r="M471">
            <v>0</v>
          </cell>
          <cell r="N471">
            <v>0</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0</v>
          </cell>
          <cell r="J477">
            <v>0</v>
          </cell>
          <cell r="L477">
            <v>0</v>
          </cell>
          <cell r="M477">
            <v>0</v>
          </cell>
          <cell r="N477">
            <v>0</v>
          </cell>
        </row>
        <row r="480">
          <cell r="G480">
            <v>0</v>
          </cell>
          <cell r="H480">
            <v>0</v>
          </cell>
          <cell r="I480">
            <v>0</v>
          </cell>
          <cell r="J480">
            <v>0</v>
          </cell>
          <cell r="L480">
            <v>0</v>
          </cell>
          <cell r="M480">
            <v>0</v>
          </cell>
          <cell r="N480">
            <v>0</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0</v>
          </cell>
          <cell r="J482">
            <v>0</v>
          </cell>
          <cell r="L482">
            <v>0</v>
          </cell>
          <cell r="M482">
            <v>0</v>
          </cell>
          <cell r="N482">
            <v>0</v>
          </cell>
        </row>
        <row r="484">
          <cell r="G484">
            <v>0</v>
          </cell>
          <cell r="H484">
            <v>0</v>
          </cell>
          <cell r="I484">
            <v>0</v>
          </cell>
          <cell r="J484">
            <v>0</v>
          </cell>
          <cell r="L484">
            <v>0</v>
          </cell>
          <cell r="M484">
            <v>0</v>
          </cell>
          <cell r="N484">
            <v>0</v>
          </cell>
        </row>
        <row r="485">
          <cell r="G485">
            <v>0</v>
          </cell>
          <cell r="H485">
            <v>0</v>
          </cell>
          <cell r="I485">
            <v>0</v>
          </cell>
          <cell r="J485">
            <v>0</v>
          </cell>
          <cell r="L485">
            <v>0</v>
          </cell>
          <cell r="M485">
            <v>0</v>
          </cell>
          <cell r="N485">
            <v>0</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0</v>
          </cell>
          <cell r="J487">
            <v>0</v>
          </cell>
          <cell r="L487">
            <v>0</v>
          </cell>
          <cell r="M487">
            <v>0</v>
          </cell>
          <cell r="N487">
            <v>0</v>
          </cell>
        </row>
        <row r="490">
          <cell r="G490">
            <v>0</v>
          </cell>
          <cell r="H490">
            <v>0</v>
          </cell>
          <cell r="I490">
            <v>0</v>
          </cell>
          <cell r="J490">
            <v>0</v>
          </cell>
          <cell r="L490">
            <v>0</v>
          </cell>
          <cell r="M490">
            <v>0</v>
          </cell>
          <cell r="N490">
            <v>0</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0</v>
          </cell>
          <cell r="J511">
            <v>0</v>
          </cell>
          <cell r="L511">
            <v>0</v>
          </cell>
          <cell r="M511">
            <v>0</v>
          </cell>
          <cell r="N511">
            <v>0</v>
          </cell>
        </row>
        <row r="512">
          <cell r="G512">
            <v>0</v>
          </cell>
          <cell r="H512">
            <v>0</v>
          </cell>
          <cell r="I512">
            <v>0</v>
          </cell>
          <cell r="J512">
            <v>0</v>
          </cell>
          <cell r="L512">
            <v>0</v>
          </cell>
          <cell r="M512">
            <v>0</v>
          </cell>
          <cell r="N512">
            <v>0</v>
          </cell>
        </row>
        <row r="514">
          <cell r="G514">
            <v>0</v>
          </cell>
          <cell r="H514">
            <v>0</v>
          </cell>
          <cell r="I514">
            <v>0</v>
          </cell>
          <cell r="J514">
            <v>0</v>
          </cell>
          <cell r="L514">
            <v>0</v>
          </cell>
          <cell r="M514">
            <v>0</v>
          </cell>
          <cell r="N514">
            <v>0</v>
          </cell>
        </row>
        <row r="515">
          <cell r="G515">
            <v>0</v>
          </cell>
          <cell r="H515">
            <v>0</v>
          </cell>
          <cell r="I515">
            <v>0</v>
          </cell>
          <cell r="J515">
            <v>0</v>
          </cell>
          <cell r="L515">
            <v>0</v>
          </cell>
          <cell r="M515">
            <v>0</v>
          </cell>
          <cell r="N515">
            <v>0</v>
          </cell>
        </row>
        <row r="516">
          <cell r="G516">
            <v>0</v>
          </cell>
          <cell r="H516">
            <v>0</v>
          </cell>
          <cell r="I516">
            <v>0</v>
          </cell>
          <cell r="J516">
            <v>0</v>
          </cell>
          <cell r="L516">
            <v>0</v>
          </cell>
          <cell r="M516">
            <v>0</v>
          </cell>
          <cell r="N516">
            <v>0</v>
          </cell>
        </row>
        <row r="517">
          <cell r="G517">
            <v>0</v>
          </cell>
          <cell r="H517">
            <v>0</v>
          </cell>
          <cell r="I517">
            <v>0</v>
          </cell>
          <cell r="J517">
            <v>0</v>
          </cell>
          <cell r="L517">
            <v>0</v>
          </cell>
          <cell r="M517">
            <v>0</v>
          </cell>
          <cell r="N517">
            <v>0</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0</v>
          </cell>
          <cell r="J520">
            <v>0</v>
          </cell>
          <cell r="L520">
            <v>0</v>
          </cell>
          <cell r="M520">
            <v>0</v>
          </cell>
          <cell r="N520">
            <v>0</v>
          </cell>
        </row>
        <row r="522">
          <cell r="G522">
            <v>1997</v>
          </cell>
          <cell r="H522">
            <v>1998</v>
          </cell>
          <cell r="I522">
            <v>1999</v>
          </cell>
          <cell r="J522">
            <v>2000</v>
          </cell>
          <cell r="L522">
            <v>2000</v>
          </cell>
          <cell r="M522">
            <v>2001</v>
          </cell>
          <cell r="N522">
            <v>2002</v>
          </cell>
        </row>
        <row r="525">
          <cell r="G525">
            <v>0</v>
          </cell>
          <cell r="H525">
            <v>0</v>
          </cell>
          <cell r="I525">
            <v>0</v>
          </cell>
          <cell r="J525">
            <v>0</v>
          </cell>
          <cell r="L525">
            <v>0</v>
          </cell>
          <cell r="M525">
            <v>0</v>
          </cell>
          <cell r="N525">
            <v>0</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0</v>
          </cell>
          <cell r="J528">
            <v>0</v>
          </cell>
          <cell r="L528">
            <v>0</v>
          </cell>
          <cell r="M528">
            <v>0</v>
          </cell>
          <cell r="N528">
            <v>0</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0</v>
          </cell>
          <cell r="J530">
            <v>0</v>
          </cell>
          <cell r="L530">
            <v>0</v>
          </cell>
          <cell r="M530">
            <v>0</v>
          </cell>
          <cell r="N530">
            <v>0</v>
          </cell>
        </row>
        <row r="532">
          <cell r="G532">
            <v>0</v>
          </cell>
          <cell r="H532">
            <v>0</v>
          </cell>
          <cell r="I532">
            <v>0</v>
          </cell>
          <cell r="J532">
            <v>0</v>
          </cell>
          <cell r="L532">
            <v>0</v>
          </cell>
          <cell r="M532">
            <v>0</v>
          </cell>
          <cell r="N532">
            <v>0</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0</v>
          </cell>
          <cell r="J535">
            <v>0</v>
          </cell>
          <cell r="L535">
            <v>0</v>
          </cell>
          <cell r="M535">
            <v>0</v>
          </cell>
          <cell r="N535">
            <v>0</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0</v>
          </cell>
          <cell r="J539">
            <v>0</v>
          </cell>
          <cell r="L539">
            <v>0</v>
          </cell>
          <cell r="M539">
            <v>0</v>
          </cell>
          <cell r="N539">
            <v>0</v>
          </cell>
        </row>
        <row r="548">
          <cell r="G548">
            <v>0</v>
          </cell>
          <cell r="H548">
            <v>0</v>
          </cell>
          <cell r="I548">
            <v>0</v>
          </cell>
          <cell r="J548">
            <v>0</v>
          </cell>
          <cell r="L548">
            <v>0</v>
          </cell>
          <cell r="M548">
            <v>0</v>
          </cell>
          <cell r="N548">
            <v>0</v>
          </cell>
        </row>
        <row r="550">
          <cell r="G550">
            <v>0</v>
          </cell>
          <cell r="H550">
            <v>0</v>
          </cell>
          <cell r="I550">
            <v>0</v>
          </cell>
          <cell r="J550">
            <v>0</v>
          </cell>
          <cell r="L550">
            <v>0</v>
          </cell>
          <cell r="M550">
            <v>0</v>
          </cell>
          <cell r="N550">
            <v>0</v>
          </cell>
        </row>
        <row r="551">
          <cell r="G551">
            <v>0</v>
          </cell>
          <cell r="H551">
            <v>0</v>
          </cell>
          <cell r="I551">
            <v>0</v>
          </cell>
          <cell r="J551">
            <v>0</v>
          </cell>
          <cell r="L551">
            <v>0</v>
          </cell>
          <cell r="M551">
            <v>0</v>
          </cell>
          <cell r="N551">
            <v>0</v>
          </cell>
        </row>
        <row r="552">
          <cell r="G552">
            <v>0</v>
          </cell>
          <cell r="H552">
            <v>0</v>
          </cell>
          <cell r="I552">
            <v>0</v>
          </cell>
          <cell r="J552">
            <v>0</v>
          </cell>
          <cell r="L552">
            <v>0</v>
          </cell>
          <cell r="M552">
            <v>0</v>
          </cell>
          <cell r="N552">
            <v>0</v>
          </cell>
        </row>
        <row r="553">
          <cell r="G553">
            <v>0</v>
          </cell>
          <cell r="H553">
            <v>0</v>
          </cell>
          <cell r="I553">
            <v>0</v>
          </cell>
          <cell r="J553">
            <v>0</v>
          </cell>
          <cell r="L553">
            <v>0</v>
          </cell>
          <cell r="M553">
            <v>0</v>
          </cell>
          <cell r="N553">
            <v>0</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0</v>
          </cell>
          <cell r="J556">
            <v>0</v>
          </cell>
          <cell r="L556">
            <v>0</v>
          </cell>
          <cell r="M556">
            <v>0</v>
          </cell>
          <cell r="N556">
            <v>0</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0</v>
          </cell>
          <cell r="J562">
            <v>0</v>
          </cell>
          <cell r="L562">
            <v>0</v>
          </cell>
          <cell r="M562">
            <v>0</v>
          </cell>
          <cell r="N562">
            <v>0</v>
          </cell>
        </row>
        <row r="565">
          <cell r="H565">
            <v>0</v>
          </cell>
          <cell r="I565">
            <v>0</v>
          </cell>
          <cell r="J565">
            <v>0</v>
          </cell>
          <cell r="M565">
            <v>0</v>
          </cell>
          <cell r="N565">
            <v>0</v>
          </cell>
        </row>
        <row r="566">
          <cell r="H566">
            <v>0</v>
          </cell>
          <cell r="I566">
            <v>0</v>
          </cell>
          <cell r="J566">
            <v>0</v>
          </cell>
          <cell r="M566">
            <v>0</v>
          </cell>
          <cell r="N566">
            <v>0</v>
          </cell>
        </row>
        <row r="567">
          <cell r="H567">
            <v>0</v>
          </cell>
          <cell r="I567">
            <v>0</v>
          </cell>
          <cell r="J567">
            <v>0</v>
          </cell>
          <cell r="M567">
            <v>0</v>
          </cell>
          <cell r="N567">
            <v>0</v>
          </cell>
        </row>
        <row r="568">
          <cell r="H568">
            <v>0</v>
          </cell>
          <cell r="I568">
            <v>0</v>
          </cell>
          <cell r="J568">
            <v>0</v>
          </cell>
          <cell r="M568">
            <v>0</v>
          </cell>
          <cell r="N568">
            <v>0</v>
          </cell>
        </row>
        <row r="569">
          <cell r="H569">
            <v>0</v>
          </cell>
          <cell r="I569">
            <v>0</v>
          </cell>
          <cell r="J569">
            <v>0</v>
          </cell>
          <cell r="M569">
            <v>0</v>
          </cell>
          <cell r="N569">
            <v>0</v>
          </cell>
        </row>
        <row r="570">
          <cell r="H570">
            <v>0</v>
          </cell>
          <cell r="I570">
            <v>0</v>
          </cell>
          <cell r="J570">
            <v>0</v>
          </cell>
          <cell r="M570">
            <v>0</v>
          </cell>
          <cell r="N570">
            <v>0</v>
          </cell>
        </row>
        <row r="571">
          <cell r="H571">
            <v>0</v>
          </cell>
          <cell r="I571">
            <v>0</v>
          </cell>
          <cell r="J571">
            <v>0</v>
          </cell>
          <cell r="M571">
            <v>0</v>
          </cell>
          <cell r="N571">
            <v>0</v>
          </cell>
        </row>
        <row r="572">
          <cell r="H572">
            <v>0</v>
          </cell>
          <cell r="I572">
            <v>0</v>
          </cell>
          <cell r="J572">
            <v>0</v>
          </cell>
          <cell r="M572">
            <v>0</v>
          </cell>
          <cell r="N572">
            <v>0</v>
          </cell>
        </row>
        <row r="573">
          <cell r="H573">
            <v>0</v>
          </cell>
          <cell r="I573">
            <v>0</v>
          </cell>
          <cell r="J573">
            <v>0</v>
          </cell>
          <cell r="M573">
            <v>0</v>
          </cell>
          <cell r="N573">
            <v>0</v>
          </cell>
        </row>
        <row r="574">
          <cell r="H574">
            <v>0</v>
          </cell>
          <cell r="I574">
            <v>0</v>
          </cell>
          <cell r="J574">
            <v>0</v>
          </cell>
          <cell r="M574">
            <v>0</v>
          </cell>
          <cell r="N574">
            <v>0</v>
          </cell>
        </row>
        <row r="575">
          <cell r="H575">
            <v>0</v>
          </cell>
          <cell r="I575">
            <v>0</v>
          </cell>
          <cell r="J575">
            <v>0</v>
          </cell>
          <cell r="M575">
            <v>0</v>
          </cell>
          <cell r="N575">
            <v>0</v>
          </cell>
        </row>
        <row r="576">
          <cell r="H576">
            <v>0</v>
          </cell>
          <cell r="I576">
            <v>0</v>
          </cell>
          <cell r="J576">
            <v>0</v>
          </cell>
          <cell r="M576">
            <v>0</v>
          </cell>
          <cell r="N576">
            <v>0</v>
          </cell>
        </row>
        <row r="577">
          <cell r="H577">
            <v>0</v>
          </cell>
          <cell r="I577">
            <v>0</v>
          </cell>
          <cell r="J577">
            <v>0</v>
          </cell>
          <cell r="M577">
            <v>0</v>
          </cell>
          <cell r="N577">
            <v>0</v>
          </cell>
        </row>
        <row r="578">
          <cell r="H578">
            <v>0</v>
          </cell>
          <cell r="I578">
            <v>0</v>
          </cell>
          <cell r="J578">
            <v>0</v>
          </cell>
          <cell r="M578">
            <v>0</v>
          </cell>
          <cell r="N578">
            <v>0</v>
          </cell>
        </row>
        <row r="579">
          <cell r="H579" t="str">
            <v>______</v>
          </cell>
          <cell r="I579" t="str">
            <v>______</v>
          </cell>
          <cell r="J579" t="str">
            <v>______</v>
          </cell>
          <cell r="M579" t="str">
            <v>______</v>
          </cell>
          <cell r="N579" t="str">
            <v>______</v>
          </cell>
        </row>
        <row r="580">
          <cell r="H580">
            <v>0</v>
          </cell>
          <cell r="I580">
            <v>0</v>
          </cell>
          <cell r="J580">
            <v>0</v>
          </cell>
          <cell r="M580">
            <v>0</v>
          </cell>
          <cell r="N580">
            <v>0</v>
          </cell>
        </row>
        <row r="581">
          <cell r="H581" t="str">
            <v>______</v>
          </cell>
          <cell r="I581" t="str">
            <v>______</v>
          </cell>
          <cell r="J581" t="str">
            <v>______</v>
          </cell>
          <cell r="M581" t="str">
            <v>______</v>
          </cell>
          <cell r="N581" t="str">
            <v>______</v>
          </cell>
        </row>
        <row r="582">
          <cell r="H582">
            <v>0</v>
          </cell>
          <cell r="I582">
            <v>0</v>
          </cell>
          <cell r="J582">
            <v>0</v>
          </cell>
          <cell r="M582">
            <v>0</v>
          </cell>
          <cell r="N582">
            <v>0</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0</v>
          </cell>
          <cell r="J587">
            <v>0</v>
          </cell>
          <cell r="M587">
            <v>0</v>
          </cell>
          <cell r="N587">
            <v>0</v>
          </cell>
        </row>
        <row r="590">
          <cell r="H590">
            <v>0</v>
          </cell>
          <cell r="I590">
            <v>0</v>
          </cell>
          <cell r="J590">
            <v>0</v>
          </cell>
          <cell r="M590">
            <v>0</v>
          </cell>
          <cell r="N590">
            <v>0</v>
          </cell>
        </row>
        <row r="591">
          <cell r="H591">
            <v>0</v>
          </cell>
          <cell r="I591">
            <v>0</v>
          </cell>
          <cell r="J591">
            <v>0</v>
          </cell>
          <cell r="M591">
            <v>0</v>
          </cell>
          <cell r="N591">
            <v>0</v>
          </cell>
        </row>
        <row r="593">
          <cell r="H593">
            <v>0</v>
          </cell>
          <cell r="I593">
            <v>0</v>
          </cell>
          <cell r="J593">
            <v>0</v>
          </cell>
          <cell r="M593">
            <v>0</v>
          </cell>
          <cell r="N593">
            <v>0</v>
          </cell>
        </row>
        <row r="594">
          <cell r="H594">
            <v>0</v>
          </cell>
          <cell r="I594">
            <v>0</v>
          </cell>
          <cell r="J594">
            <v>0</v>
          </cell>
          <cell r="M594">
            <v>0</v>
          </cell>
          <cell r="N594">
            <v>0</v>
          </cell>
        </row>
        <row r="595">
          <cell r="H595">
            <v>0</v>
          </cell>
          <cell r="I595">
            <v>0</v>
          </cell>
          <cell r="J595">
            <v>0</v>
          </cell>
          <cell r="M595">
            <v>0</v>
          </cell>
          <cell r="N595">
            <v>0</v>
          </cell>
        </row>
        <row r="596">
          <cell r="H596">
            <v>0</v>
          </cell>
          <cell r="I596">
            <v>0</v>
          </cell>
          <cell r="J596">
            <v>0</v>
          </cell>
          <cell r="M596">
            <v>0</v>
          </cell>
          <cell r="N596">
            <v>0</v>
          </cell>
        </row>
        <row r="597">
          <cell r="H597">
            <v>0</v>
          </cell>
          <cell r="I597">
            <v>0</v>
          </cell>
          <cell r="J597">
            <v>0</v>
          </cell>
          <cell r="M597">
            <v>0</v>
          </cell>
          <cell r="N597">
            <v>0</v>
          </cell>
        </row>
        <row r="598">
          <cell r="H598">
            <v>0</v>
          </cell>
          <cell r="I598">
            <v>0</v>
          </cell>
          <cell r="J598">
            <v>0</v>
          </cell>
          <cell r="M598">
            <v>0</v>
          </cell>
          <cell r="N598">
            <v>0</v>
          </cell>
        </row>
        <row r="599">
          <cell r="H599">
            <v>0</v>
          </cell>
          <cell r="I599">
            <v>0</v>
          </cell>
          <cell r="J599">
            <v>0</v>
          </cell>
          <cell r="M599">
            <v>0</v>
          </cell>
          <cell r="N599">
            <v>0</v>
          </cell>
        </row>
        <row r="600">
          <cell r="H600">
            <v>0</v>
          </cell>
          <cell r="I600">
            <v>0</v>
          </cell>
          <cell r="J600">
            <v>0</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0</v>
          </cell>
          <cell r="J608">
            <v>0</v>
          </cell>
          <cell r="M608">
            <v>0</v>
          </cell>
          <cell r="N608">
            <v>0</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0</v>
          </cell>
          <cell r="J665">
            <v>0</v>
          </cell>
          <cell r="M665">
            <v>0</v>
          </cell>
          <cell r="N665">
            <v>0</v>
          </cell>
        </row>
        <row r="667">
          <cell r="H667">
            <v>0</v>
          </cell>
          <cell r="I667">
            <v>0</v>
          </cell>
          <cell r="J667">
            <v>0</v>
          </cell>
          <cell r="M667">
            <v>0</v>
          </cell>
          <cell r="N667">
            <v>0</v>
          </cell>
        </row>
        <row r="676">
          <cell r="G676">
            <v>0</v>
          </cell>
          <cell r="H676">
            <v>0</v>
          </cell>
          <cell r="I676">
            <v>0</v>
          </cell>
          <cell r="J676">
            <v>0</v>
          </cell>
          <cell r="L676">
            <v>0</v>
          </cell>
          <cell r="M676">
            <v>0</v>
          </cell>
          <cell r="N676">
            <v>0</v>
          </cell>
        </row>
        <row r="677">
          <cell r="G677">
            <v>0</v>
          </cell>
          <cell r="H677">
            <v>0</v>
          </cell>
          <cell r="I677">
            <v>0</v>
          </cell>
          <cell r="J677">
            <v>0</v>
          </cell>
          <cell r="L677">
            <v>0</v>
          </cell>
          <cell r="M677">
            <v>0</v>
          </cell>
          <cell r="N677">
            <v>0</v>
          </cell>
        </row>
        <row r="678">
          <cell r="G678">
            <v>0</v>
          </cell>
          <cell r="H678">
            <v>0</v>
          </cell>
          <cell r="I678">
            <v>0</v>
          </cell>
          <cell r="J678">
            <v>0</v>
          </cell>
          <cell r="L678">
            <v>0</v>
          </cell>
          <cell r="M678">
            <v>0</v>
          </cell>
          <cell r="N678">
            <v>0</v>
          </cell>
        </row>
        <row r="679">
          <cell r="G679">
            <v>0</v>
          </cell>
          <cell r="H679">
            <v>0</v>
          </cell>
          <cell r="I679">
            <v>0</v>
          </cell>
          <cell r="J679">
            <v>0</v>
          </cell>
          <cell r="L679">
            <v>0</v>
          </cell>
          <cell r="M679">
            <v>0</v>
          </cell>
          <cell r="N679">
            <v>0</v>
          </cell>
        </row>
        <row r="680">
          <cell r="G680">
            <v>0</v>
          </cell>
          <cell r="H680">
            <v>0</v>
          </cell>
          <cell r="I680">
            <v>0</v>
          </cell>
          <cell r="J680">
            <v>0</v>
          </cell>
          <cell r="L680">
            <v>0</v>
          </cell>
          <cell r="M680">
            <v>0</v>
          </cell>
          <cell r="N680">
            <v>0</v>
          </cell>
        </row>
        <row r="681">
          <cell r="G681">
            <v>0</v>
          </cell>
          <cell r="H681">
            <v>0</v>
          </cell>
          <cell r="I681">
            <v>0</v>
          </cell>
          <cell r="J681">
            <v>0</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0</v>
          </cell>
          <cell r="J684">
            <v>0</v>
          </cell>
          <cell r="L684">
            <v>0</v>
          </cell>
          <cell r="M684">
            <v>0</v>
          </cell>
          <cell r="N684">
            <v>0</v>
          </cell>
        </row>
        <row r="686">
          <cell r="G686">
            <v>0</v>
          </cell>
          <cell r="H686">
            <v>0</v>
          </cell>
          <cell r="I686">
            <v>0</v>
          </cell>
          <cell r="J686">
            <v>0</v>
          </cell>
          <cell r="L686">
            <v>0</v>
          </cell>
          <cell r="M686">
            <v>0</v>
          </cell>
          <cell r="N686">
            <v>0</v>
          </cell>
        </row>
        <row r="688">
          <cell r="G688">
            <v>0</v>
          </cell>
          <cell r="H688">
            <v>0</v>
          </cell>
          <cell r="I688">
            <v>0</v>
          </cell>
          <cell r="J688">
            <v>0</v>
          </cell>
          <cell r="L688">
            <v>0</v>
          </cell>
          <cell r="M688">
            <v>0</v>
          </cell>
          <cell r="N688">
            <v>0</v>
          </cell>
        </row>
        <row r="689">
          <cell r="G689">
            <v>0</v>
          </cell>
          <cell r="H689">
            <v>0</v>
          </cell>
          <cell r="I689">
            <v>0</v>
          </cell>
          <cell r="J689">
            <v>0</v>
          </cell>
          <cell r="L689">
            <v>0</v>
          </cell>
          <cell r="M689">
            <v>0</v>
          </cell>
          <cell r="N689">
            <v>0</v>
          </cell>
        </row>
        <row r="690">
          <cell r="G690">
            <v>0</v>
          </cell>
          <cell r="H690">
            <v>0</v>
          </cell>
          <cell r="I690">
            <v>0</v>
          </cell>
          <cell r="J690">
            <v>0</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0</v>
          </cell>
          <cell r="J692">
            <v>0</v>
          </cell>
          <cell r="L692">
            <v>0</v>
          </cell>
          <cell r="M692">
            <v>0</v>
          </cell>
          <cell r="N692">
            <v>0</v>
          </cell>
        </row>
        <row r="693">
          <cell r="G693">
            <v>0</v>
          </cell>
          <cell r="H693">
            <v>0</v>
          </cell>
          <cell r="I693">
            <v>0</v>
          </cell>
          <cell r="J693">
            <v>0</v>
          </cell>
          <cell r="L693">
            <v>0</v>
          </cell>
          <cell r="M693">
            <v>0</v>
          </cell>
          <cell r="N693">
            <v>0</v>
          </cell>
        </row>
        <row r="694">
          <cell r="G694">
            <v>0</v>
          </cell>
          <cell r="H694">
            <v>0</v>
          </cell>
          <cell r="I694">
            <v>0</v>
          </cell>
          <cell r="J694">
            <v>0</v>
          </cell>
          <cell r="L694">
            <v>0</v>
          </cell>
          <cell r="M694">
            <v>0</v>
          </cell>
          <cell r="N694">
            <v>0</v>
          </cell>
        </row>
        <row r="696">
          <cell r="G696">
            <v>0</v>
          </cell>
          <cell r="H696">
            <v>0</v>
          </cell>
          <cell r="I696">
            <v>0</v>
          </cell>
          <cell r="J696">
            <v>0</v>
          </cell>
          <cell r="L696">
            <v>0</v>
          </cell>
          <cell r="M696">
            <v>0</v>
          </cell>
          <cell r="N696">
            <v>0</v>
          </cell>
        </row>
        <row r="699">
          <cell r="G699">
            <v>0</v>
          </cell>
          <cell r="H699">
            <v>0</v>
          </cell>
          <cell r="I699">
            <v>0</v>
          </cell>
          <cell r="J699">
            <v>0</v>
          </cell>
          <cell r="L699">
            <v>0</v>
          </cell>
          <cell r="M699">
            <v>0</v>
          </cell>
          <cell r="N699">
            <v>0</v>
          </cell>
        </row>
        <row r="700">
          <cell r="G700">
            <v>0</v>
          </cell>
          <cell r="H700">
            <v>0</v>
          </cell>
          <cell r="I700">
            <v>0</v>
          </cell>
          <cell r="J700">
            <v>0</v>
          </cell>
          <cell r="L700">
            <v>0</v>
          </cell>
          <cell r="M700">
            <v>0</v>
          </cell>
          <cell r="N700">
            <v>0</v>
          </cell>
        </row>
        <row r="701">
          <cell r="G701">
            <v>0</v>
          </cell>
          <cell r="H701">
            <v>0</v>
          </cell>
          <cell r="I701">
            <v>0</v>
          </cell>
          <cell r="J701">
            <v>0</v>
          </cell>
          <cell r="L701">
            <v>0</v>
          </cell>
          <cell r="M701">
            <v>0</v>
          </cell>
          <cell r="N701">
            <v>0</v>
          </cell>
        </row>
        <row r="702">
          <cell r="G702">
            <v>0</v>
          </cell>
          <cell r="H702">
            <v>0</v>
          </cell>
          <cell r="I702">
            <v>0</v>
          </cell>
          <cell r="J702">
            <v>0</v>
          </cell>
          <cell r="L702">
            <v>0</v>
          </cell>
          <cell r="M702">
            <v>0</v>
          </cell>
          <cell r="N702">
            <v>0</v>
          </cell>
        </row>
        <row r="703">
          <cell r="G703">
            <v>0</v>
          </cell>
          <cell r="H703">
            <v>0</v>
          </cell>
          <cell r="I703">
            <v>0</v>
          </cell>
          <cell r="J703">
            <v>0</v>
          </cell>
          <cell r="L703">
            <v>0</v>
          </cell>
          <cell r="M703">
            <v>0</v>
          </cell>
          <cell r="N703">
            <v>0</v>
          </cell>
        </row>
        <row r="704">
          <cell r="G704">
            <v>0</v>
          </cell>
          <cell r="H704">
            <v>0</v>
          </cell>
          <cell r="I704">
            <v>0</v>
          </cell>
          <cell r="J704">
            <v>0</v>
          </cell>
          <cell r="L704">
            <v>0</v>
          </cell>
          <cell r="M704">
            <v>0</v>
          </cell>
          <cell r="N704">
            <v>0</v>
          </cell>
        </row>
        <row r="705">
          <cell r="G705">
            <v>0</v>
          </cell>
          <cell r="H705">
            <v>0</v>
          </cell>
          <cell r="I705">
            <v>0</v>
          </cell>
          <cell r="J705">
            <v>0</v>
          </cell>
          <cell r="L705">
            <v>0</v>
          </cell>
          <cell r="M705">
            <v>0</v>
          </cell>
          <cell r="N705">
            <v>0</v>
          </cell>
        </row>
        <row r="706">
          <cell r="G706">
            <v>0</v>
          </cell>
          <cell r="H706">
            <v>0</v>
          </cell>
          <cell r="I706">
            <v>0</v>
          </cell>
          <cell r="J706">
            <v>0</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0</v>
          </cell>
          <cell r="J708">
            <v>0</v>
          </cell>
          <cell r="L708">
            <v>0</v>
          </cell>
          <cell r="M708">
            <v>0</v>
          </cell>
          <cell r="N708">
            <v>0</v>
          </cell>
        </row>
        <row r="710">
          <cell r="G710">
            <v>0</v>
          </cell>
          <cell r="H710">
            <v>0</v>
          </cell>
          <cell r="I710">
            <v>0</v>
          </cell>
          <cell r="J710">
            <v>0</v>
          </cell>
          <cell r="L710">
            <v>0</v>
          </cell>
          <cell r="M710">
            <v>0</v>
          </cell>
          <cell r="N710">
            <v>0</v>
          </cell>
        </row>
        <row r="711">
          <cell r="G711">
            <v>0</v>
          </cell>
          <cell r="H711">
            <v>0</v>
          </cell>
          <cell r="I711">
            <v>0</v>
          </cell>
          <cell r="J711">
            <v>0</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0</v>
          </cell>
          <cell r="J717">
            <v>0</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0</v>
          </cell>
          <cell r="J719">
            <v>0</v>
          </cell>
          <cell r="L719">
            <v>0</v>
          </cell>
          <cell r="M719">
            <v>0</v>
          </cell>
          <cell r="N719">
            <v>0</v>
          </cell>
        </row>
        <row r="720">
          <cell r="G720">
            <v>0</v>
          </cell>
          <cell r="H720">
            <v>0</v>
          </cell>
          <cell r="I720">
            <v>0</v>
          </cell>
          <cell r="J720">
            <v>0</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0</v>
          </cell>
          <cell r="J736">
            <v>0</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0</v>
          </cell>
          <cell r="J740">
            <v>0</v>
          </cell>
          <cell r="L740">
            <v>0</v>
          </cell>
          <cell r="M740">
            <v>0</v>
          </cell>
          <cell r="N740">
            <v>0</v>
          </cell>
        </row>
        <row r="742">
          <cell r="G742">
            <v>1997</v>
          </cell>
          <cell r="H742">
            <v>1998</v>
          </cell>
          <cell r="I742">
            <v>1999</v>
          </cell>
          <cell r="J742">
            <v>2000</v>
          </cell>
          <cell r="L742">
            <v>2000</v>
          </cell>
          <cell r="M742">
            <v>2001</v>
          </cell>
          <cell r="N742">
            <v>2002</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0</v>
          </cell>
          <cell r="J747">
            <v>0</v>
          </cell>
          <cell r="L747">
            <v>0</v>
          </cell>
          <cell r="M747">
            <v>0</v>
          </cell>
          <cell r="N747">
            <v>0</v>
          </cell>
        </row>
        <row r="748">
          <cell r="G748">
            <v>0</v>
          </cell>
          <cell r="H748">
            <v>0</v>
          </cell>
          <cell r="I748">
            <v>0</v>
          </cell>
          <cell r="J748">
            <v>0</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0</v>
          </cell>
          <cell r="J753">
            <v>0</v>
          </cell>
          <cell r="L753">
            <v>0</v>
          </cell>
          <cell r="M753">
            <v>0</v>
          </cell>
          <cell r="N753">
            <v>0</v>
          </cell>
        </row>
        <row r="755">
          <cell r="G755">
            <v>0</v>
          </cell>
          <cell r="H755">
            <v>0</v>
          </cell>
          <cell r="I755">
            <v>0</v>
          </cell>
          <cell r="J755">
            <v>0</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0</v>
          </cell>
          <cell r="I840">
            <v>0</v>
          </cell>
          <cell r="J840">
            <v>0</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5" refreshError="1">
        <row r="9">
          <cell r="B9" t="str">
            <v>Senior Debt*/EBITDA</v>
          </cell>
          <cell r="D9">
            <v>0</v>
          </cell>
          <cell r="E9">
            <v>0</v>
          </cell>
          <cell r="F9">
            <v>0</v>
          </cell>
          <cell r="G9">
            <v>0</v>
          </cell>
          <cell r="I9">
            <v>0</v>
          </cell>
          <cell r="J9">
            <v>0</v>
          </cell>
          <cell r="K9">
            <v>0</v>
          </cell>
        </row>
        <row r="10">
          <cell r="B10" t="str">
            <v>Total Debt/EBITDA</v>
          </cell>
          <cell r="D10">
            <v>0</v>
          </cell>
          <cell r="E10">
            <v>0</v>
          </cell>
          <cell r="F10">
            <v>0</v>
          </cell>
          <cell r="G10">
            <v>0</v>
          </cell>
          <cell r="I10">
            <v>0</v>
          </cell>
          <cell r="J10">
            <v>0</v>
          </cell>
          <cell r="K10">
            <v>0</v>
          </cell>
        </row>
        <row r="11">
          <cell r="B11" t="str">
            <v>Total Debt/(EBITDA-CAPEX)</v>
          </cell>
          <cell r="D11">
            <v>0</v>
          </cell>
          <cell r="E11">
            <v>0</v>
          </cell>
          <cell r="F11">
            <v>0</v>
          </cell>
          <cell r="G11">
            <v>0</v>
          </cell>
          <cell r="I11">
            <v>0</v>
          </cell>
          <cell r="J11">
            <v>0</v>
          </cell>
          <cell r="K11">
            <v>0</v>
          </cell>
          <cell r="O11" t="str">
            <v>EBITDA</v>
          </cell>
          <cell r="Q11">
            <v>0</v>
          </cell>
          <cell r="R11">
            <v>0</v>
          </cell>
          <cell r="S11">
            <v>0</v>
          </cell>
          <cell r="T11">
            <v>0</v>
          </cell>
          <cell r="V11">
            <v>0</v>
          </cell>
          <cell r="W11">
            <v>0</v>
          </cell>
          <cell r="X11">
            <v>0</v>
          </cell>
        </row>
        <row r="12">
          <cell r="O12" t="str">
            <v>EBITDA Margin</v>
          </cell>
          <cell r="Q12">
            <v>0</v>
          </cell>
          <cell r="R12">
            <v>0</v>
          </cell>
          <cell r="S12">
            <v>0</v>
          </cell>
          <cell r="T12">
            <v>0</v>
          </cell>
          <cell r="V12">
            <v>0</v>
          </cell>
          <cell r="W12">
            <v>0</v>
          </cell>
          <cell r="X12">
            <v>0</v>
          </cell>
        </row>
        <row r="13">
          <cell r="O13" t="str">
            <v>% Growth</v>
          </cell>
          <cell r="R13">
            <v>0</v>
          </cell>
          <cell r="S13">
            <v>0</v>
          </cell>
          <cell r="T13">
            <v>0</v>
          </cell>
          <cell r="W13">
            <v>0</v>
          </cell>
          <cell r="X13">
            <v>0</v>
          </cell>
        </row>
        <row r="14">
          <cell r="O14" t="str">
            <v>Depreciation &amp; Amortization</v>
          </cell>
          <cell r="Q14">
            <v>0</v>
          </cell>
          <cell r="R14">
            <v>0</v>
          </cell>
          <cell r="S14">
            <v>0</v>
          </cell>
          <cell r="T14">
            <v>0</v>
          </cell>
          <cell r="V14">
            <v>0</v>
          </cell>
          <cell r="W14">
            <v>0</v>
          </cell>
          <cell r="X14">
            <v>0</v>
          </cell>
        </row>
        <row r="25">
          <cell r="B25" t="str">
            <v>EBITDA</v>
          </cell>
          <cell r="D25">
            <v>0</v>
          </cell>
          <cell r="E25">
            <v>0</v>
          </cell>
          <cell r="F25">
            <v>0</v>
          </cell>
          <cell r="G25">
            <v>0</v>
          </cell>
          <cell r="I25">
            <v>0</v>
          </cell>
          <cell r="J25">
            <v>0</v>
          </cell>
          <cell r="K25">
            <v>0</v>
          </cell>
          <cell r="O25" t="str">
            <v>Total Cash &amp; Cash Equivalents</v>
          </cell>
          <cell r="Q25">
            <v>0</v>
          </cell>
          <cell r="R25">
            <v>0</v>
          </cell>
          <cell r="S25">
            <v>0</v>
          </cell>
          <cell r="T25">
            <v>0</v>
          </cell>
          <cell r="V25">
            <v>0</v>
          </cell>
          <cell r="W25">
            <v>0</v>
          </cell>
          <cell r="X25">
            <v>0</v>
          </cell>
        </row>
        <row r="26">
          <cell r="B26" t="str">
            <v>Interest</v>
          </cell>
          <cell r="D26">
            <v>0</v>
          </cell>
          <cell r="E26">
            <v>0</v>
          </cell>
          <cell r="F26">
            <v>0</v>
          </cell>
          <cell r="G26">
            <v>0</v>
          </cell>
          <cell r="I26">
            <v>0</v>
          </cell>
          <cell r="J26">
            <v>0</v>
          </cell>
          <cell r="K26">
            <v>0</v>
          </cell>
          <cell r="O26" t="str">
            <v>Working Capital, Including Cash</v>
          </cell>
          <cell r="Q26">
            <v>0</v>
          </cell>
          <cell r="R26">
            <v>0</v>
          </cell>
          <cell r="S26">
            <v>0</v>
          </cell>
          <cell r="T26">
            <v>0</v>
          </cell>
          <cell r="V26">
            <v>0</v>
          </cell>
          <cell r="W26">
            <v>0</v>
          </cell>
          <cell r="X26">
            <v>0</v>
          </cell>
        </row>
        <row r="27">
          <cell r="B27" t="str">
            <v>CAPEX</v>
          </cell>
          <cell r="D27">
            <v>0</v>
          </cell>
          <cell r="E27">
            <v>0</v>
          </cell>
          <cell r="F27">
            <v>0</v>
          </cell>
          <cell r="G27">
            <v>0</v>
          </cell>
          <cell r="I27">
            <v>0</v>
          </cell>
          <cell r="J27">
            <v>0</v>
          </cell>
          <cell r="K27">
            <v>0</v>
          </cell>
        </row>
        <row r="28">
          <cell r="B28" t="str">
            <v>EBITDA/Total Interest</v>
          </cell>
          <cell r="D28">
            <v>0</v>
          </cell>
          <cell r="E28">
            <v>0</v>
          </cell>
          <cell r="F28">
            <v>0</v>
          </cell>
          <cell r="G28">
            <v>0</v>
          </cell>
          <cell r="I28">
            <v>0</v>
          </cell>
          <cell r="J28">
            <v>0</v>
          </cell>
          <cell r="K28">
            <v>0</v>
          </cell>
        </row>
        <row r="29">
          <cell r="B29" t="str">
            <v>(EBITDA-CAPEX)/Total Interest</v>
          </cell>
          <cell r="D29">
            <v>0</v>
          </cell>
          <cell r="E29">
            <v>0</v>
          </cell>
          <cell r="F29">
            <v>0</v>
          </cell>
          <cell r="G29">
            <v>0</v>
          </cell>
          <cell r="I29">
            <v>0</v>
          </cell>
          <cell r="J29">
            <v>0</v>
          </cell>
          <cell r="K29">
            <v>0</v>
          </cell>
        </row>
        <row r="30">
          <cell r="B30" t="str">
            <v>EBIT/Total Interest</v>
          </cell>
          <cell r="D30">
            <v>0</v>
          </cell>
          <cell r="E30">
            <v>0</v>
          </cell>
          <cell r="F30">
            <v>0</v>
          </cell>
          <cell r="G30">
            <v>0</v>
          </cell>
          <cell r="I30">
            <v>0</v>
          </cell>
          <cell r="J30">
            <v>0</v>
          </cell>
          <cell r="K30">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Ref"/>
      <sheetName val="AnnualShares.Consumption"/>
      <sheetName val="AnnualShares.MustRun"/>
      <sheetName val="CapacityCredit"/>
      <sheetName val="CarbonIntensities"/>
      <sheetName val="MarketPrices"/>
      <sheetName val="ClassSpecificData"/>
      <sheetName val="Consumption.EV"/>
      <sheetName val="Consumption.Other"/>
      <sheetName val="DetailedUnits"/>
      <sheetName val="DispatchPriorities"/>
      <sheetName val="HourlyProfiles.EVCons"/>
      <sheetName val="HourlyProfiles.OtherCons"/>
      <sheetName val="FuelEfficiencies"/>
      <sheetName val="HistoricalBuild"/>
      <sheetName val="HourlyProfiles.GeneralCons"/>
      <sheetName val="HourlyProfiles.MustRun"/>
      <sheetName val="MaxCumulBuild"/>
      <sheetName val="MaxOffpeakLF"/>
      <sheetName val="MaxPeakLF"/>
      <sheetName val="MinOffpeakLF"/>
      <sheetName val="MinPeakLF"/>
      <sheetName val="PeakDemand"/>
      <sheetName val="SmartCons.EV"/>
      <sheetName val="SmartCons.General"/>
      <sheetName val="SmartCons.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sheetName val="Sensitivity analysis"/>
      <sheetName val="NMC (111)"/>
      <sheetName val="NMC (622)"/>
      <sheetName val="NMC (811)"/>
      <sheetName val="NCA"/>
      <sheetName val="NMC (442)"/>
      <sheetName val="NCA+"/>
      <sheetName val="Styles"/>
      <sheetName val="ExampleSheet"/>
      <sheetName val="AddInExamples"/>
      <sheetName val="VBA"/>
      <sheetName val="Electrification"/>
    </sheetNames>
    <sheetDataSet>
      <sheetData sheetId="0" refreshError="1"/>
      <sheetData sheetId="1" refreshError="1"/>
      <sheetData sheetId="2">
        <row r="12">
          <cell r="C12" t="e">
            <v>#VALUE!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7">
          <cell r="C17">
            <v>95</v>
          </cell>
        </row>
      </sheetData>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sheetName val="Sensitivity analysis"/>
      <sheetName val="NMC (111)"/>
      <sheetName val="NMC (622)"/>
      <sheetName val="NMC (811)"/>
      <sheetName val="NCA"/>
      <sheetName val="NMC (442)"/>
      <sheetName val="NCA+"/>
      <sheetName val="Styles"/>
      <sheetName val="ExampleSheet"/>
      <sheetName val="AddInExamples"/>
      <sheetName val="VBA"/>
      <sheetName val="Electrification"/>
    </sheetNames>
    <sheetDataSet>
      <sheetData sheetId="0" refreshError="1"/>
      <sheetData sheetId="1" refreshError="1"/>
      <sheetData sheetId="2">
        <row r="12">
          <cell r="C12" t="e">
            <v>#VALUE!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7">
          <cell r="C17">
            <v>95</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 ILD"/>
      <sheetName val="Chile"/>
      <sheetName val="Charts"/>
      <sheetName val="RiskMatrix"/>
      <sheetName val="VALORES"/>
      <sheetName val="Listas"/>
      <sheetName val="Taxas"/>
      <sheetName val="Invoice Curve - USD"/>
      <sheetName val="NEW HOLDING RESULTS"/>
      <sheetName val="parametri"/>
      <sheetName val="Sheet1"/>
      <sheetName val="Modules_Dataset"/>
      <sheetName val="Aux"/>
    </sheetNames>
    <sheetDataSet>
      <sheetData sheetId="0">
        <row r="3">
          <cell r="B3" t="str">
            <v>1991</v>
          </cell>
          <cell r="C3" t="str">
            <v>1992</v>
          </cell>
          <cell r="D3" t="str">
            <v>1993</v>
          </cell>
          <cell r="E3" t="str">
            <v>1994</v>
          </cell>
          <cell r="F3" t="str">
            <v>1995</v>
          </cell>
        </row>
        <row r="14">
          <cell r="B14">
            <v>64013</v>
          </cell>
          <cell r="C14">
            <v>37142</v>
          </cell>
          <cell r="D14">
            <v>30745</v>
          </cell>
          <cell r="E14">
            <v>28637</v>
          </cell>
          <cell r="F14">
            <v>50559</v>
          </cell>
        </row>
        <row r="32">
          <cell r="B32">
            <v>72861</v>
          </cell>
          <cell r="C32">
            <v>42326</v>
          </cell>
          <cell r="D32">
            <v>32441</v>
          </cell>
          <cell r="E32">
            <v>32880</v>
          </cell>
          <cell r="F32">
            <v>38425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W Historic"/>
      <sheetName val="Summary (2)"/>
      <sheetName val="Log page"/>
      <sheetName val="Input - Contracted connections"/>
      <sheetName val="Input - Uncontracted connection"/>
      <sheetName val="Input - Other assumptions"/>
      <sheetName val="Business Plan (2)"/>
      <sheetName val="Other income"/>
      <sheetName val="FCF chart"/>
      <sheetName val="Contr. connections breakdown"/>
      <sheetName val="Uncontr. connections breakdown "/>
      <sheetName val="Cover "/>
      <sheetName val="Disclaimer"/>
      <sheetName val="Navigation tools"/>
      <sheetName val="Capital structure"/>
      <sheetName val="Sources-Uses of funds"/>
      <sheetName val="Assumptions"/>
      <sheetName val="Financing"/>
      <sheetName val="Business Plan"/>
      <sheetName val="Tax"/>
      <sheetName val="Other calculations"/>
      <sheetName val="Unreg"/>
      <sheetName val="HoldCo"/>
      <sheetName val="Divi yield &amp; IRR"/>
      <sheetName val="DCF"/>
      <sheetName val="DCF per connection"/>
      <sheetName val="Per connection charts+pres"/>
      <sheetName val="Credit ratios"/>
      <sheetName val="Graphs"/>
      <sheetName val="Non-reg business valuation"/>
      <sheetName val="Summary"/>
      <sheetName val="Historical Financials"/>
      <sheetName val="Sheet1"/>
      <sheetName val="Sheet2"/>
      <sheetName val="Input - Uncontracted connec (2)"/>
      <sheetName val="WACC"/>
      <sheetName val="SOTP chart"/>
      <sheetName val="RiskMatrix"/>
      <sheetName val="SSW_Historic2"/>
      <sheetName val="Summary_(2)2"/>
      <sheetName val="Log_page2"/>
      <sheetName val="Input_-_Contracted_connections2"/>
      <sheetName val="Input_-_Uncontracted_connectio2"/>
      <sheetName val="Input_-_Other_assumptions2"/>
      <sheetName val="Business_Plan_(2)2"/>
      <sheetName val="Other_income2"/>
      <sheetName val="FCF_chart2"/>
      <sheetName val="Contr__connections_breakdown2"/>
      <sheetName val="Uncontr__connections_breakdown2"/>
      <sheetName val="Cover_2"/>
      <sheetName val="Navigation_tools2"/>
      <sheetName val="Capital_structure2"/>
      <sheetName val="Sources-Uses_of_funds2"/>
      <sheetName val="Business_Plan2"/>
      <sheetName val="Other_calculations2"/>
      <sheetName val="Divi_yield_&amp;_IRR2"/>
      <sheetName val="DCF_per_connection2"/>
      <sheetName val="Per_connection_charts+pres2"/>
      <sheetName val="Credit_ratios2"/>
      <sheetName val="Non-reg_business_valuation2"/>
      <sheetName val="Historical_Financials2"/>
      <sheetName val="Input_-_Uncontracted_connec_(22"/>
      <sheetName val="SOTP_chart2"/>
      <sheetName val="SSW_Historic"/>
      <sheetName val="Summary_(2)"/>
      <sheetName val="Log_page"/>
      <sheetName val="Input_-_Contracted_connections"/>
      <sheetName val="Input_-_Uncontracted_connection"/>
      <sheetName val="Input_-_Other_assumptions"/>
      <sheetName val="Business_Plan_(2)"/>
      <sheetName val="Other_income"/>
      <sheetName val="FCF_chart"/>
      <sheetName val="Contr__connections_breakdown"/>
      <sheetName val="Uncontr__connections_breakdown_"/>
      <sheetName val="Cover_"/>
      <sheetName val="Navigation_tools"/>
      <sheetName val="Capital_structure"/>
      <sheetName val="Sources-Uses_of_funds"/>
      <sheetName val="Business_Plan"/>
      <sheetName val="Other_calculations"/>
      <sheetName val="Divi_yield_&amp;_IRR"/>
      <sheetName val="DCF_per_connection"/>
      <sheetName val="Per_connection_charts+pres"/>
      <sheetName val="Credit_ratios"/>
      <sheetName val="Non-reg_business_valuation"/>
      <sheetName val="Historical_Financials"/>
      <sheetName val="Input_-_Uncontracted_connec_(2)"/>
      <sheetName val="SOTP_chart"/>
      <sheetName val="SSW_Historic1"/>
      <sheetName val="Summary_(2)1"/>
      <sheetName val="Log_page1"/>
      <sheetName val="Input_-_Contracted_connections1"/>
      <sheetName val="Input_-_Uncontracted_connectio1"/>
      <sheetName val="Input_-_Other_assumptions1"/>
      <sheetName val="Business_Plan_(2)1"/>
      <sheetName val="Other_income1"/>
      <sheetName val="FCF_chart1"/>
      <sheetName val="Contr__connections_breakdown1"/>
      <sheetName val="Uncontr__connections_breakdown1"/>
      <sheetName val="Cover_1"/>
      <sheetName val="Navigation_tools1"/>
      <sheetName val="Capital_structure1"/>
      <sheetName val="Sources-Uses_of_funds1"/>
      <sheetName val="Business_Plan1"/>
      <sheetName val="Other_calculations1"/>
      <sheetName val="Divi_yield_&amp;_IRR1"/>
      <sheetName val="DCF_per_connection1"/>
      <sheetName val="Per_connection_charts+pres1"/>
      <sheetName val="Credit_ratios1"/>
      <sheetName val="Non-reg_business_valuation1"/>
      <sheetName val="Historical_Financials1"/>
      <sheetName val="Input_-_Uncontracted_connec_(21"/>
      <sheetName val="SOTP_chart1"/>
      <sheetName val="U.S I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Opco P&amp;L, BS and CFS</v>
          </cell>
        </row>
      </sheetData>
      <sheetData sheetId="19">
        <row r="12">
          <cell r="B12" t="str">
            <v>Profit before tax</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
          <cell r="A1" t="str">
            <v>Opco P&amp;L, BS and CFS</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W Historic"/>
      <sheetName val="Summary (2)"/>
      <sheetName val="Log page"/>
      <sheetName val="Input - Contracted connections"/>
      <sheetName val="Input - Uncontracted connection"/>
      <sheetName val="Input - Other assumptions"/>
      <sheetName val="Business Plan (2)"/>
      <sheetName val="Other income"/>
      <sheetName val="FCF chart"/>
      <sheetName val="Contr. connections breakdown"/>
      <sheetName val="Uncontr. connections breakdown "/>
      <sheetName val="Cover "/>
      <sheetName val="Disclaimer"/>
      <sheetName val="Navigation tools"/>
      <sheetName val="Capital structure"/>
      <sheetName val="Sources-Uses of funds"/>
      <sheetName val="Assumptions"/>
      <sheetName val="Financing"/>
      <sheetName val="Business Plan"/>
      <sheetName val="Tax"/>
      <sheetName val="Other calculations"/>
      <sheetName val="Unreg"/>
      <sheetName val="HoldCo"/>
      <sheetName val="Divi yield &amp; IRR"/>
      <sheetName val="DCF"/>
      <sheetName val="DCF per connection"/>
      <sheetName val="Per connection charts+pres"/>
      <sheetName val="Credit ratios"/>
      <sheetName val="Graphs"/>
      <sheetName val="Non-reg business valuation"/>
      <sheetName val="Summary"/>
      <sheetName val="Historical Financials"/>
      <sheetName val="Sheet1"/>
      <sheetName val="Sheet2"/>
      <sheetName val="Input - Uncontracted connec (2)"/>
      <sheetName val="WACC"/>
      <sheetName val="SOTP chart"/>
      <sheetName val="RiskMatrix"/>
      <sheetName val="SSW_Historic2"/>
      <sheetName val="Summary_(2)2"/>
      <sheetName val="Log_page2"/>
      <sheetName val="Input_-_Contracted_connections2"/>
      <sheetName val="Input_-_Uncontracted_connectio2"/>
      <sheetName val="Input_-_Other_assumptions2"/>
      <sheetName val="Business_Plan_(2)2"/>
      <sheetName val="Other_income2"/>
      <sheetName val="FCF_chart2"/>
      <sheetName val="Contr__connections_breakdown2"/>
      <sheetName val="Uncontr__connections_breakdown2"/>
      <sheetName val="Cover_2"/>
      <sheetName val="Navigation_tools2"/>
      <sheetName val="Capital_structure2"/>
      <sheetName val="Sources-Uses_of_funds2"/>
      <sheetName val="Business_Plan2"/>
      <sheetName val="Other_calculations2"/>
      <sheetName val="Divi_yield_&amp;_IRR2"/>
      <sheetName val="DCF_per_connection2"/>
      <sheetName val="Per_connection_charts+pres2"/>
      <sheetName val="Credit_ratios2"/>
      <sheetName val="Non-reg_business_valuation2"/>
      <sheetName val="Historical_Financials2"/>
      <sheetName val="Input_-_Uncontracted_connec_(22"/>
      <sheetName val="SOTP_chart2"/>
      <sheetName val="SSW_Historic"/>
      <sheetName val="Summary_(2)"/>
      <sheetName val="Log_page"/>
      <sheetName val="Input_-_Contracted_connections"/>
      <sheetName val="Input_-_Uncontracted_connection"/>
      <sheetName val="Input_-_Other_assumptions"/>
      <sheetName val="Business_Plan_(2)"/>
      <sheetName val="Other_income"/>
      <sheetName val="FCF_chart"/>
      <sheetName val="Contr__connections_breakdown"/>
      <sheetName val="Uncontr__connections_breakdown_"/>
      <sheetName val="Cover_"/>
      <sheetName val="Navigation_tools"/>
      <sheetName val="Capital_structure"/>
      <sheetName val="Sources-Uses_of_funds"/>
      <sheetName val="Business_Plan"/>
      <sheetName val="Other_calculations"/>
      <sheetName val="Divi_yield_&amp;_IRR"/>
      <sheetName val="DCF_per_connection"/>
      <sheetName val="Per_connection_charts+pres"/>
      <sheetName val="Credit_ratios"/>
      <sheetName val="Non-reg_business_valuation"/>
      <sheetName val="Historical_Financials"/>
      <sheetName val="Input_-_Uncontracted_connec_(2)"/>
      <sheetName val="SOTP_chart"/>
      <sheetName val="SSW_Historic1"/>
      <sheetName val="Summary_(2)1"/>
      <sheetName val="Log_page1"/>
      <sheetName val="Input_-_Contracted_connections1"/>
      <sheetName val="Input_-_Uncontracted_connectio1"/>
      <sheetName val="Input_-_Other_assumptions1"/>
      <sheetName val="Business_Plan_(2)1"/>
      <sheetName val="Other_income1"/>
      <sheetName val="FCF_chart1"/>
      <sheetName val="Contr__connections_breakdown1"/>
      <sheetName val="Uncontr__connections_breakdown1"/>
      <sheetName val="Cover_1"/>
      <sheetName val="Navigation_tools1"/>
      <sheetName val="Capital_structure1"/>
      <sheetName val="Sources-Uses_of_funds1"/>
      <sheetName val="Business_Plan1"/>
      <sheetName val="Other_calculations1"/>
      <sheetName val="Divi_yield_&amp;_IRR1"/>
      <sheetName val="DCF_per_connection1"/>
      <sheetName val="Per_connection_charts+pres1"/>
      <sheetName val="Credit_ratios1"/>
      <sheetName val="Non-reg_business_valuation1"/>
      <sheetName val="Historical_Financials1"/>
      <sheetName val="Input_-_Uncontracted_connec_(21"/>
      <sheetName val="SOTP_chart1"/>
      <sheetName val="U.S I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Opco P&amp;L, BS and CFS</v>
          </cell>
        </row>
      </sheetData>
      <sheetData sheetId="19">
        <row r="12">
          <cell r="B12" t="str">
            <v>Profit before tax</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
          <cell r="A1" t="str">
            <v>Opco P&amp;L, BS and CFS</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on"/>
      <sheetName val="Inputs"/>
      <sheetName val="AVP_Panther"/>
      <sheetName val="Panther Merger Plan"/>
      <sheetName val="GSChartLabels"/>
      <sheetName val="Estimates"/>
      <sheetName val="CY Estimates"/>
      <sheetName val="CY Estimates ($)"/>
      <sheetName val="U.S ILD"/>
      <sheetName val="Panther Merger Plans_9_10"/>
      <sheetName val="Panther_Merger_Plan"/>
      <sheetName val="CY_Estimates"/>
      <sheetName val="CY_Estimates_($)"/>
      <sheetName val="U_S_ILD"/>
      <sheetName val="SummaryP&amp;L"/>
      <sheetName val="Cases"/>
      <sheetName val="Pro Forma"/>
    </sheetNames>
    <sheetDataSet>
      <sheetData sheetId="0"/>
      <sheetData sheetId="1"/>
      <sheetData sheetId="2"/>
      <sheetData sheetId="3"/>
      <sheetData sheetId="4">
        <row r="1">
          <cell r="A1" t="e">
            <v>#REF!</v>
          </cell>
          <cell r="B1" t="e">
            <v>#REF!</v>
          </cell>
          <cell r="C1" t="e">
            <v>#REF!</v>
          </cell>
        </row>
        <row r="2">
          <cell r="A2" t="e">
            <v>#REF!</v>
          </cell>
          <cell r="B2" t="e">
            <v>#REF!</v>
          </cell>
          <cell r="C2" t="e">
            <v>#REF!</v>
          </cell>
        </row>
        <row r="3">
          <cell r="A3" t="e">
            <v>#REF!</v>
          </cell>
          <cell r="B3" t="e">
            <v>#REF!</v>
          </cell>
          <cell r="C3" t="e">
            <v>#REF!</v>
          </cell>
        </row>
        <row r="4">
          <cell r="A4" t="e">
            <v>#REF!</v>
          </cell>
          <cell r="B4" t="e">
            <v>#REF!</v>
          </cell>
          <cell r="C4" t="e">
            <v>#REF!</v>
          </cell>
        </row>
        <row r="5">
          <cell r="A5" t="e">
            <v>#REF!</v>
          </cell>
          <cell r="C5" t="e">
            <v>#REF!</v>
          </cell>
        </row>
        <row r="6">
          <cell r="A6" t="e">
            <v>#REF!</v>
          </cell>
          <cell r="C6" t="e">
            <v>#REF!</v>
          </cell>
        </row>
        <row r="7">
          <cell r="A7" t="e">
            <v>#REF!</v>
          </cell>
          <cell r="C7" t="e">
            <v>#REF!</v>
          </cell>
        </row>
        <row r="8">
          <cell r="A8" t="e">
            <v>#REF!</v>
          </cell>
        </row>
        <row r="9">
          <cell r="A9" t="e">
            <v>#REF!</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on"/>
      <sheetName val="Inputs"/>
      <sheetName val="AVP_Panther"/>
      <sheetName val="Panther Merger Plan"/>
      <sheetName val="GSChartLabels"/>
      <sheetName val="Estimates"/>
      <sheetName val="CY Estimates"/>
      <sheetName val="CY Estimates ($)"/>
      <sheetName val="U.S ILD"/>
      <sheetName val="Panther Merger Plans_9_10"/>
      <sheetName val="Panther_Merger_Plan"/>
      <sheetName val="CY_Estimates"/>
      <sheetName val="CY_Estimates_($)"/>
      <sheetName val="U_S_ILD"/>
      <sheetName val="SummaryP&amp;L"/>
      <sheetName val="Cases"/>
      <sheetName val="Pro Forma"/>
    </sheetNames>
    <sheetDataSet>
      <sheetData sheetId="0"/>
      <sheetData sheetId="1"/>
      <sheetData sheetId="2"/>
      <sheetData sheetId="3"/>
      <sheetData sheetId="4">
        <row r="1">
          <cell r="A1" t="e">
            <v>#REF!</v>
          </cell>
          <cell r="B1" t="e">
            <v>#REF!</v>
          </cell>
          <cell r="C1" t="e">
            <v>#REF!</v>
          </cell>
        </row>
        <row r="2">
          <cell r="A2" t="e">
            <v>#REF!</v>
          </cell>
          <cell r="B2" t="e">
            <v>#REF!</v>
          </cell>
          <cell r="C2" t="e">
            <v>#REF!</v>
          </cell>
        </row>
        <row r="3">
          <cell r="A3" t="e">
            <v>#REF!</v>
          </cell>
          <cell r="B3" t="e">
            <v>#REF!</v>
          </cell>
          <cell r="C3" t="e">
            <v>#REF!</v>
          </cell>
        </row>
        <row r="4">
          <cell r="A4" t="e">
            <v>#REF!</v>
          </cell>
          <cell r="B4" t="e">
            <v>#REF!</v>
          </cell>
          <cell r="C4" t="e">
            <v>#REF!</v>
          </cell>
        </row>
        <row r="5">
          <cell r="A5" t="e">
            <v>#REF!</v>
          </cell>
          <cell r="C5" t="e">
            <v>#REF!</v>
          </cell>
        </row>
        <row r="6">
          <cell r="A6" t="e">
            <v>#REF!</v>
          </cell>
          <cell r="C6" t="e">
            <v>#REF!</v>
          </cell>
        </row>
        <row r="7">
          <cell r="A7" t="e">
            <v>#REF!</v>
          </cell>
          <cell r="C7" t="e">
            <v>#REF!</v>
          </cell>
        </row>
        <row r="8">
          <cell r="A8" t="e">
            <v>#REF!</v>
          </cell>
        </row>
        <row r="9">
          <cell r="A9" t="e">
            <v>#REF!</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ories"/>
      <sheetName val="Directory inputs"/>
      <sheetName val="ISP multiples"/>
      <sheetName val="ISP multiples (2)"/>
      <sheetName val="Rank by"/>
      <sheetName val="Clean ISP multiples"/>
      <sheetName val="INPUT"/>
      <sheetName val="ISP inputs"/>
      <sheetName val="Prices"/>
      <sheetName val="OTHER"/>
      <sheetName val="Unadjusted"/>
      <sheetName val="o_KPIs"/>
      <sheetName val="Inputs"/>
      <sheetName val="Operation"/>
      <sheetName val="Construction"/>
    </sheetNames>
    <sheetDataSet>
      <sheetData sheetId="0"/>
      <sheetData sheetId="1"/>
      <sheetData sheetId="2"/>
      <sheetData sheetId="3"/>
      <sheetData sheetId="4"/>
      <sheetData sheetId="5"/>
      <sheetData sheetId="6"/>
      <sheetData sheetId="7"/>
      <sheetData sheetId="8">
        <row r="2">
          <cell r="A2" t="str">
            <v>Company</v>
          </cell>
          <cell r="D2" t="str">
            <v>Exchange Rate</v>
          </cell>
        </row>
        <row r="3">
          <cell r="A3" t="str">
            <v>Freenet.de</v>
          </cell>
          <cell r="D3">
            <v>1</v>
          </cell>
        </row>
        <row r="4">
          <cell r="A4" t="str">
            <v>Seat PG</v>
          </cell>
          <cell r="D4">
            <v>1</v>
          </cell>
        </row>
        <row r="5">
          <cell r="A5" t="str">
            <v>Terra Lycos</v>
          </cell>
          <cell r="D5">
            <v>1</v>
          </cell>
        </row>
        <row r="6">
          <cell r="A6" t="str">
            <v>Tiscali</v>
          </cell>
          <cell r="D6">
            <v>1</v>
          </cell>
        </row>
        <row r="7">
          <cell r="A7" t="str">
            <v>T-Online</v>
          </cell>
          <cell r="D7">
            <v>1</v>
          </cell>
        </row>
        <row r="8">
          <cell r="A8" t="str">
            <v>Wanadoo</v>
          </cell>
          <cell r="D8">
            <v>1</v>
          </cell>
        </row>
        <row r="11">
          <cell r="A11" t="str">
            <v>Company</v>
          </cell>
          <cell r="D11" t="str">
            <v>Exchange Rate</v>
          </cell>
          <cell r="E11" t="str">
            <v>Share Price (local)</v>
          </cell>
          <cell r="F11" t="str">
            <v>NOSH (DS)</v>
          </cell>
        </row>
        <row r="12">
          <cell r="A12" t="str">
            <v>VNU</v>
          </cell>
          <cell r="R12" t="str">
            <v>Tax</v>
          </cell>
        </row>
        <row r="13">
          <cell r="A13" t="str">
            <v>TPI</v>
          </cell>
          <cell r="B13">
            <v>37636</v>
          </cell>
          <cell r="C13" t="str">
            <v>EUR</v>
          </cell>
          <cell r="D13">
            <v>1</v>
          </cell>
          <cell r="H13">
            <v>1152.57242</v>
          </cell>
          <cell r="J13" t="str">
            <v>Date</v>
          </cell>
          <cell r="K13">
            <v>37636</v>
          </cell>
          <cell r="M13" t="str">
            <v>TPI SM Equity</v>
          </cell>
          <cell r="N13">
            <v>1.28</v>
          </cell>
        </row>
      </sheetData>
      <sheetData sheetId="9"/>
      <sheetData sheetId="10">
        <row r="2">
          <cell r="C2" t="str">
            <v>End</v>
          </cell>
          <cell r="D2" t="str">
            <v>lc</v>
          </cell>
          <cell r="E2" t="str">
            <v>€m</v>
          </cell>
          <cell r="F2" t="str">
            <v>lc</v>
          </cell>
          <cell r="I2" t="str">
            <v>lc</v>
          </cell>
          <cell r="J2" t="str">
            <v>€m</v>
          </cell>
          <cell r="K2" t="str">
            <v>Source:</v>
          </cell>
        </row>
        <row r="3">
          <cell r="B3" t="str">
            <v>EUR</v>
          </cell>
          <cell r="D3">
            <v>105.8773762</v>
          </cell>
          <cell r="E3">
            <v>105.8773762</v>
          </cell>
          <cell r="F3">
            <v>47.1</v>
          </cell>
          <cell r="I3">
            <v>152.97737620000001</v>
          </cell>
          <cell r="J3">
            <v>152.97737620000001</v>
          </cell>
          <cell r="K3" t="str">
            <v>DKWR, 17/07/02</v>
          </cell>
        </row>
        <row r="4">
          <cell r="B4" t="str">
            <v>EUR</v>
          </cell>
          <cell r="D4">
            <v>7338.7667000000001</v>
          </cell>
          <cell r="E4">
            <v>7338.7667000000001</v>
          </cell>
          <cell r="F4">
            <v>673.4</v>
          </cell>
          <cell r="I4">
            <v>8012.1666999999998</v>
          </cell>
          <cell r="J4">
            <v>8012.1666999999998</v>
          </cell>
          <cell r="K4" t="str">
            <v>MS 26/09/02</v>
          </cell>
        </row>
        <row r="5">
          <cell r="B5" t="str">
            <v>EUR</v>
          </cell>
          <cell r="D5">
            <v>2685.2739999999999</v>
          </cell>
          <cell r="E5">
            <v>2685.2739999999999</v>
          </cell>
          <cell r="F5">
            <v>-1925.9</v>
          </cell>
          <cell r="I5">
            <v>759.37400000000002</v>
          </cell>
          <cell r="J5">
            <v>759.37400000000002</v>
          </cell>
          <cell r="K5" t="str">
            <v>MS 06/09/02</v>
          </cell>
        </row>
        <row r="6">
          <cell r="B6" t="str">
            <v>EUR</v>
          </cell>
          <cell r="D6">
            <v>1759.8307007799999</v>
          </cell>
          <cell r="E6">
            <v>1759.8307007799999</v>
          </cell>
          <cell r="F6">
            <v>-44.7</v>
          </cell>
          <cell r="I6">
            <v>1715.1307007800001</v>
          </cell>
          <cell r="J6">
            <v>1715.1307007800001</v>
          </cell>
          <cell r="K6" t="str">
            <v>MS 06/09/02</v>
          </cell>
        </row>
        <row r="7">
          <cell r="B7" t="str">
            <v>EUR</v>
          </cell>
          <cell r="D7">
            <v>7159.57098512621</v>
          </cell>
          <cell r="E7">
            <v>7159.57098512621</v>
          </cell>
          <cell r="F7">
            <v>-3473.5</v>
          </cell>
          <cell r="I7">
            <v>3686.07098512621</v>
          </cell>
          <cell r="J7">
            <v>3686.07098512621</v>
          </cell>
          <cell r="K7" t="str">
            <v>MS 06/09/02</v>
          </cell>
        </row>
        <row r="8">
          <cell r="B8" t="str">
            <v>EUR</v>
          </cell>
          <cell r="D8">
            <v>7446.4147199999998</v>
          </cell>
          <cell r="E8">
            <v>7446.4147199999998</v>
          </cell>
          <cell r="F8">
            <v>-1457</v>
          </cell>
          <cell r="I8">
            <v>5989.4147199999998</v>
          </cell>
          <cell r="J8">
            <v>5989.4147199999998</v>
          </cell>
          <cell r="K8" t="str">
            <v>MS 26/09/02</v>
          </cell>
        </row>
        <row r="12">
          <cell r="B12" t="str">
            <v>EUR</v>
          </cell>
        </row>
        <row r="13">
          <cell r="B13" t="str">
            <v>EUR</v>
          </cell>
        </row>
        <row r="14">
          <cell r="B14" t="str">
            <v>EUR</v>
          </cell>
        </row>
        <row r="15">
          <cell r="B15" t="str">
            <v>EUR</v>
          </cell>
        </row>
        <row r="16">
          <cell r="B16" t="str">
            <v>EUR</v>
          </cell>
        </row>
        <row r="17">
          <cell r="B17" t="str">
            <v>EUR</v>
          </cell>
        </row>
      </sheetData>
      <sheetData sheetId="1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ories"/>
      <sheetName val="Directory inputs"/>
      <sheetName val="ISP multiples"/>
      <sheetName val="ISP multiples (2)"/>
      <sheetName val="Rank by"/>
      <sheetName val="Clean ISP multiples"/>
      <sheetName val="INPUT"/>
      <sheetName val="ISP inputs"/>
      <sheetName val="Prices"/>
      <sheetName val="OTHER"/>
      <sheetName val="Unadjusted"/>
      <sheetName val="o_KPIs"/>
      <sheetName val="Inputs"/>
      <sheetName val="Operation"/>
      <sheetName val="Construction"/>
    </sheetNames>
    <sheetDataSet>
      <sheetData sheetId="0"/>
      <sheetData sheetId="1"/>
      <sheetData sheetId="2"/>
      <sheetData sheetId="3"/>
      <sheetData sheetId="4"/>
      <sheetData sheetId="5"/>
      <sheetData sheetId="6"/>
      <sheetData sheetId="7"/>
      <sheetData sheetId="8">
        <row r="2">
          <cell r="A2" t="str">
            <v>Company</v>
          </cell>
          <cell r="D2" t="str">
            <v>Exchange Rate</v>
          </cell>
        </row>
        <row r="3">
          <cell r="A3" t="str">
            <v>Freenet.de</v>
          </cell>
          <cell r="D3">
            <v>1</v>
          </cell>
        </row>
        <row r="4">
          <cell r="A4" t="str">
            <v>Seat PG</v>
          </cell>
          <cell r="D4">
            <v>1</v>
          </cell>
        </row>
        <row r="5">
          <cell r="A5" t="str">
            <v>Terra Lycos</v>
          </cell>
          <cell r="D5">
            <v>1</v>
          </cell>
        </row>
        <row r="6">
          <cell r="A6" t="str">
            <v>Tiscali</v>
          </cell>
          <cell r="D6">
            <v>1</v>
          </cell>
        </row>
        <row r="7">
          <cell r="A7" t="str">
            <v>T-Online</v>
          </cell>
          <cell r="D7">
            <v>1</v>
          </cell>
        </row>
        <row r="8">
          <cell r="A8" t="str">
            <v>Wanadoo</v>
          </cell>
          <cell r="D8">
            <v>1</v>
          </cell>
        </row>
        <row r="11">
          <cell r="A11" t="str">
            <v>Company</v>
          </cell>
          <cell r="D11" t="str">
            <v>Exchange Rate</v>
          </cell>
          <cell r="E11" t="str">
            <v>Share Price (local)</v>
          </cell>
          <cell r="F11" t="str">
            <v>NOSH (DS)</v>
          </cell>
        </row>
        <row r="12">
          <cell r="A12" t="str">
            <v>VNU</v>
          </cell>
          <cell r="R12" t="str">
            <v>Tax</v>
          </cell>
        </row>
        <row r="13">
          <cell r="A13" t="str">
            <v>TPI</v>
          </cell>
          <cell r="B13">
            <v>37636</v>
          </cell>
          <cell r="C13" t="str">
            <v>EUR</v>
          </cell>
          <cell r="D13">
            <v>1</v>
          </cell>
          <cell r="H13">
            <v>1152.57242</v>
          </cell>
          <cell r="J13" t="str">
            <v>Date</v>
          </cell>
          <cell r="K13">
            <v>37636</v>
          </cell>
          <cell r="M13" t="str">
            <v>TPI SM Equity</v>
          </cell>
          <cell r="N13">
            <v>1.28</v>
          </cell>
        </row>
      </sheetData>
      <sheetData sheetId="9"/>
      <sheetData sheetId="10">
        <row r="2">
          <cell r="C2" t="str">
            <v>End</v>
          </cell>
          <cell r="D2" t="str">
            <v>lc</v>
          </cell>
          <cell r="E2" t="str">
            <v>€m</v>
          </cell>
          <cell r="F2" t="str">
            <v>lc</v>
          </cell>
          <cell r="I2" t="str">
            <v>lc</v>
          </cell>
          <cell r="J2" t="str">
            <v>€m</v>
          </cell>
          <cell r="K2" t="str">
            <v>Source:</v>
          </cell>
        </row>
        <row r="3">
          <cell r="B3" t="str">
            <v>EUR</v>
          </cell>
          <cell r="D3">
            <v>105.8773762</v>
          </cell>
          <cell r="E3">
            <v>105.8773762</v>
          </cell>
          <cell r="F3">
            <v>47.1</v>
          </cell>
          <cell r="I3">
            <v>152.97737620000001</v>
          </cell>
          <cell r="J3">
            <v>152.97737620000001</v>
          </cell>
          <cell r="K3" t="str">
            <v>DKWR, 17/07/02</v>
          </cell>
        </row>
        <row r="4">
          <cell r="B4" t="str">
            <v>EUR</v>
          </cell>
          <cell r="D4">
            <v>7338.7667000000001</v>
          </cell>
          <cell r="E4">
            <v>7338.7667000000001</v>
          </cell>
          <cell r="F4">
            <v>673.4</v>
          </cell>
          <cell r="I4">
            <v>8012.1666999999998</v>
          </cell>
          <cell r="J4">
            <v>8012.1666999999998</v>
          </cell>
          <cell r="K4" t="str">
            <v>MS 26/09/02</v>
          </cell>
        </row>
        <row r="5">
          <cell r="B5" t="str">
            <v>EUR</v>
          </cell>
          <cell r="D5">
            <v>2685.2739999999999</v>
          </cell>
          <cell r="E5">
            <v>2685.2739999999999</v>
          </cell>
          <cell r="F5">
            <v>-1925.9</v>
          </cell>
          <cell r="I5">
            <v>759.37400000000002</v>
          </cell>
          <cell r="J5">
            <v>759.37400000000002</v>
          </cell>
          <cell r="K5" t="str">
            <v>MS 06/09/02</v>
          </cell>
        </row>
        <row r="6">
          <cell r="B6" t="str">
            <v>EUR</v>
          </cell>
          <cell r="D6">
            <v>1759.8307007799999</v>
          </cell>
          <cell r="E6">
            <v>1759.8307007799999</v>
          </cell>
          <cell r="F6">
            <v>-44.7</v>
          </cell>
          <cell r="I6">
            <v>1715.1307007800001</v>
          </cell>
          <cell r="J6">
            <v>1715.1307007800001</v>
          </cell>
          <cell r="K6" t="str">
            <v>MS 06/09/02</v>
          </cell>
        </row>
        <row r="7">
          <cell r="B7" t="str">
            <v>EUR</v>
          </cell>
          <cell r="D7">
            <v>7159.57098512621</v>
          </cell>
          <cell r="E7">
            <v>7159.57098512621</v>
          </cell>
          <cell r="F7">
            <v>-3473.5</v>
          </cell>
          <cell r="I7">
            <v>3686.07098512621</v>
          </cell>
          <cell r="J7">
            <v>3686.07098512621</v>
          </cell>
          <cell r="K7" t="str">
            <v>MS 06/09/02</v>
          </cell>
        </row>
        <row r="8">
          <cell r="B8" t="str">
            <v>EUR</v>
          </cell>
          <cell r="D8">
            <v>7446.4147199999998</v>
          </cell>
          <cell r="E8">
            <v>7446.4147199999998</v>
          </cell>
          <cell r="F8">
            <v>-1457</v>
          </cell>
          <cell r="I8">
            <v>5989.4147199999998</v>
          </cell>
          <cell r="J8">
            <v>5989.4147199999998</v>
          </cell>
          <cell r="K8" t="str">
            <v>MS 26/09/02</v>
          </cell>
        </row>
        <row r="12">
          <cell r="B12" t="str">
            <v>EUR</v>
          </cell>
        </row>
        <row r="13">
          <cell r="B13" t="str">
            <v>EUR</v>
          </cell>
        </row>
        <row r="14">
          <cell r="B14" t="str">
            <v>EUR</v>
          </cell>
        </row>
        <row r="15">
          <cell r="B15" t="str">
            <v>EUR</v>
          </cell>
        </row>
        <row r="16">
          <cell r="B16" t="str">
            <v>EUR</v>
          </cell>
        </row>
        <row r="17">
          <cell r="B17" t="str">
            <v>EUR</v>
          </cell>
        </row>
      </sheetData>
      <sheetData sheetId="1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
      <sheetName val="MAIN"/>
      <sheetName val="DIV INC"/>
      <sheetName val="MGT INPUTS"/>
      <sheetName val="LBO Analysis"/>
      <sheetName val="Valuation"/>
      <sheetName val="PPT Sheet"/>
      <sheetName val="WACC"/>
      <sheetName val="S&amp;P"/>
      <sheetName val="EQ. IRR"/>
      <sheetName val="COVEN"/>
      <sheetName val="SUMMARY"/>
      <sheetName val="Reconciliations"/>
      <sheetName val="Developer Notes"/>
      <sheetName val="LTM"/>
      <sheetName val="CREDIT STATS"/>
      <sheetName val="Toggles"/>
      <sheetName val="Data"/>
      <sheetName val="dPrint"/>
      <sheetName val="DropZone"/>
      <sheetName val="mProcess"/>
      <sheetName val="mlError"/>
      <sheetName val="mGlobals"/>
      <sheetName val="mMain"/>
      <sheetName val="mToggles"/>
      <sheetName val="mcFunctions"/>
      <sheetName val="mMisc"/>
      <sheetName val="mdPrint"/>
      <sheetName val="o_KPIs"/>
      <sheetName val="RiskMatrix"/>
      <sheetName val="parametri"/>
      <sheetName val="DCF"/>
      <sheetName val="Prices"/>
      <sheetName val="Unadjusted"/>
    </sheetNames>
    <sheetDataSet>
      <sheetData sheetId="0" refreshError="1"/>
      <sheetData sheetId="1" refreshError="1">
        <row r="11">
          <cell r="I11">
            <v>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61">
          <cell r="G461">
            <v>0</v>
          </cell>
          <cell r="H461">
            <v>0</v>
          </cell>
          <cell r="I461">
            <v>0</v>
          </cell>
          <cell r="J461">
            <v>0</v>
          </cell>
          <cell r="L461">
            <v>0</v>
          </cell>
          <cell r="M461">
            <v>0</v>
          </cell>
          <cell r="N461">
            <v>0</v>
          </cell>
        </row>
        <row r="463">
          <cell r="G463">
            <v>0</v>
          </cell>
          <cell r="H463">
            <v>0</v>
          </cell>
          <cell r="I463">
            <v>0</v>
          </cell>
          <cell r="J463">
            <v>0</v>
          </cell>
          <cell r="L463">
            <v>0</v>
          </cell>
          <cell r="M463">
            <v>0</v>
          </cell>
          <cell r="N463">
            <v>0</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0</v>
          </cell>
          <cell r="J466">
            <v>0</v>
          </cell>
          <cell r="L466">
            <v>0</v>
          </cell>
          <cell r="M466">
            <v>0</v>
          </cell>
          <cell r="N466">
            <v>0</v>
          </cell>
        </row>
        <row r="468">
          <cell r="G468">
            <v>0</v>
          </cell>
          <cell r="H468">
            <v>0</v>
          </cell>
          <cell r="I468">
            <v>0</v>
          </cell>
          <cell r="J468">
            <v>0</v>
          </cell>
          <cell r="L468">
            <v>0</v>
          </cell>
          <cell r="M468">
            <v>0</v>
          </cell>
          <cell r="N468">
            <v>0</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0</v>
          </cell>
          <cell r="J471">
            <v>0</v>
          </cell>
          <cell r="L471">
            <v>0</v>
          </cell>
          <cell r="M471">
            <v>0</v>
          </cell>
          <cell r="N471">
            <v>0</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0</v>
          </cell>
          <cell r="J477">
            <v>0</v>
          </cell>
          <cell r="L477">
            <v>0</v>
          </cell>
          <cell r="M477">
            <v>0</v>
          </cell>
          <cell r="N477">
            <v>0</v>
          </cell>
        </row>
        <row r="480">
          <cell r="G480">
            <v>0</v>
          </cell>
          <cell r="H480">
            <v>0</v>
          </cell>
          <cell r="I480">
            <v>0</v>
          </cell>
          <cell r="J480">
            <v>0</v>
          </cell>
          <cell r="L480">
            <v>0</v>
          </cell>
          <cell r="M480">
            <v>0</v>
          </cell>
          <cell r="N480">
            <v>0</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0</v>
          </cell>
          <cell r="J482">
            <v>0</v>
          </cell>
          <cell r="L482">
            <v>0</v>
          </cell>
          <cell r="M482">
            <v>0</v>
          </cell>
          <cell r="N482">
            <v>0</v>
          </cell>
        </row>
        <row r="484">
          <cell r="G484">
            <v>0</v>
          </cell>
          <cell r="H484">
            <v>0</v>
          </cell>
          <cell r="I484">
            <v>0</v>
          </cell>
          <cell r="J484">
            <v>0</v>
          </cell>
          <cell r="L484">
            <v>0</v>
          </cell>
          <cell r="M484">
            <v>0</v>
          </cell>
          <cell r="N484">
            <v>0</v>
          </cell>
        </row>
        <row r="485">
          <cell r="G485">
            <v>0</v>
          </cell>
          <cell r="H485">
            <v>0</v>
          </cell>
          <cell r="I485">
            <v>0</v>
          </cell>
          <cell r="J485">
            <v>0</v>
          </cell>
          <cell r="L485">
            <v>0</v>
          </cell>
          <cell r="M485">
            <v>0</v>
          </cell>
          <cell r="N485">
            <v>0</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0</v>
          </cell>
          <cell r="J487">
            <v>0</v>
          </cell>
          <cell r="L487">
            <v>0</v>
          </cell>
          <cell r="M487">
            <v>0</v>
          </cell>
          <cell r="N487">
            <v>0</v>
          </cell>
        </row>
        <row r="490">
          <cell r="G490">
            <v>0</v>
          </cell>
          <cell r="H490">
            <v>0</v>
          </cell>
          <cell r="I490">
            <v>0</v>
          </cell>
          <cell r="J490">
            <v>0</v>
          </cell>
          <cell r="L490">
            <v>0</v>
          </cell>
          <cell r="M490">
            <v>0</v>
          </cell>
          <cell r="N490">
            <v>0</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0</v>
          </cell>
          <cell r="J511">
            <v>0</v>
          </cell>
          <cell r="L511">
            <v>0</v>
          </cell>
          <cell r="M511">
            <v>0</v>
          </cell>
          <cell r="N511">
            <v>0</v>
          </cell>
        </row>
        <row r="512">
          <cell r="G512">
            <v>0</v>
          </cell>
          <cell r="H512">
            <v>0</v>
          </cell>
          <cell r="I512">
            <v>0</v>
          </cell>
          <cell r="J512">
            <v>0</v>
          </cell>
          <cell r="L512">
            <v>0</v>
          </cell>
          <cell r="M512">
            <v>0</v>
          </cell>
          <cell r="N512">
            <v>0</v>
          </cell>
        </row>
        <row r="514">
          <cell r="G514">
            <v>0</v>
          </cell>
          <cell r="H514">
            <v>0</v>
          </cell>
          <cell r="I514">
            <v>0</v>
          </cell>
          <cell r="J514">
            <v>0</v>
          </cell>
          <cell r="L514">
            <v>0</v>
          </cell>
          <cell r="M514">
            <v>0</v>
          </cell>
          <cell r="N514">
            <v>0</v>
          </cell>
        </row>
        <row r="515">
          <cell r="G515">
            <v>0</v>
          </cell>
          <cell r="H515">
            <v>0</v>
          </cell>
          <cell r="I515">
            <v>0</v>
          </cell>
          <cell r="J515">
            <v>0</v>
          </cell>
          <cell r="L515">
            <v>0</v>
          </cell>
          <cell r="M515">
            <v>0</v>
          </cell>
          <cell r="N515">
            <v>0</v>
          </cell>
        </row>
        <row r="516">
          <cell r="G516">
            <v>0</v>
          </cell>
          <cell r="H516">
            <v>0</v>
          </cell>
          <cell r="I516">
            <v>0</v>
          </cell>
          <cell r="J516">
            <v>0</v>
          </cell>
          <cell r="L516">
            <v>0</v>
          </cell>
          <cell r="M516">
            <v>0</v>
          </cell>
          <cell r="N516">
            <v>0</v>
          </cell>
        </row>
        <row r="517">
          <cell r="G517">
            <v>0</v>
          </cell>
          <cell r="H517">
            <v>0</v>
          </cell>
          <cell r="I517">
            <v>0</v>
          </cell>
          <cell r="J517">
            <v>0</v>
          </cell>
          <cell r="L517">
            <v>0</v>
          </cell>
          <cell r="M517">
            <v>0</v>
          </cell>
          <cell r="N517">
            <v>0</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0</v>
          </cell>
          <cell r="J520">
            <v>0</v>
          </cell>
          <cell r="L520">
            <v>0</v>
          </cell>
          <cell r="M520">
            <v>0</v>
          </cell>
          <cell r="N520">
            <v>0</v>
          </cell>
        </row>
        <row r="522">
          <cell r="G522">
            <v>1997</v>
          </cell>
          <cell r="H522">
            <v>1998</v>
          </cell>
          <cell r="I522">
            <v>1999</v>
          </cell>
          <cell r="J522">
            <v>2000</v>
          </cell>
          <cell r="L522">
            <v>2000</v>
          </cell>
          <cell r="M522">
            <v>2001</v>
          </cell>
          <cell r="N522">
            <v>2002</v>
          </cell>
        </row>
        <row r="525">
          <cell r="G525">
            <v>0</v>
          </cell>
          <cell r="H525">
            <v>0</v>
          </cell>
          <cell r="I525">
            <v>0</v>
          </cell>
          <cell r="J525">
            <v>0</v>
          </cell>
          <cell r="L525">
            <v>0</v>
          </cell>
          <cell r="M525">
            <v>0</v>
          </cell>
          <cell r="N525">
            <v>0</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0</v>
          </cell>
          <cell r="J528">
            <v>0</v>
          </cell>
          <cell r="L528">
            <v>0</v>
          </cell>
          <cell r="M528">
            <v>0</v>
          </cell>
          <cell r="N528">
            <v>0</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0</v>
          </cell>
          <cell r="J530">
            <v>0</v>
          </cell>
          <cell r="L530">
            <v>0</v>
          </cell>
          <cell r="M530">
            <v>0</v>
          </cell>
          <cell r="N530">
            <v>0</v>
          </cell>
        </row>
        <row r="532">
          <cell r="G532">
            <v>0</v>
          </cell>
          <cell r="H532">
            <v>0</v>
          </cell>
          <cell r="I532">
            <v>0</v>
          </cell>
          <cell r="J532">
            <v>0</v>
          </cell>
          <cell r="L532">
            <v>0</v>
          </cell>
          <cell r="M532">
            <v>0</v>
          </cell>
          <cell r="N532">
            <v>0</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0</v>
          </cell>
          <cell r="J535">
            <v>0</v>
          </cell>
          <cell r="L535">
            <v>0</v>
          </cell>
          <cell r="M535">
            <v>0</v>
          </cell>
          <cell r="N535">
            <v>0</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0</v>
          </cell>
          <cell r="J539">
            <v>0</v>
          </cell>
          <cell r="L539">
            <v>0</v>
          </cell>
          <cell r="M539">
            <v>0</v>
          </cell>
          <cell r="N539">
            <v>0</v>
          </cell>
        </row>
        <row r="548">
          <cell r="G548">
            <v>0</v>
          </cell>
          <cell r="H548">
            <v>0</v>
          </cell>
          <cell r="I548">
            <v>0</v>
          </cell>
          <cell r="J548">
            <v>0</v>
          </cell>
          <cell r="L548">
            <v>0</v>
          </cell>
          <cell r="M548">
            <v>0</v>
          </cell>
          <cell r="N548">
            <v>0</v>
          </cell>
        </row>
        <row r="550">
          <cell r="G550">
            <v>0</v>
          </cell>
          <cell r="H550">
            <v>0</v>
          </cell>
          <cell r="I550">
            <v>0</v>
          </cell>
          <cell r="J550">
            <v>0</v>
          </cell>
          <cell r="L550">
            <v>0</v>
          </cell>
          <cell r="M550">
            <v>0</v>
          </cell>
          <cell r="N550">
            <v>0</v>
          </cell>
        </row>
        <row r="551">
          <cell r="G551">
            <v>0</v>
          </cell>
          <cell r="H551">
            <v>0</v>
          </cell>
          <cell r="I551">
            <v>0</v>
          </cell>
          <cell r="J551">
            <v>0</v>
          </cell>
          <cell r="L551">
            <v>0</v>
          </cell>
          <cell r="M551">
            <v>0</v>
          </cell>
          <cell r="N551">
            <v>0</v>
          </cell>
        </row>
        <row r="552">
          <cell r="G552">
            <v>0</v>
          </cell>
          <cell r="H552">
            <v>0</v>
          </cell>
          <cell r="I552">
            <v>0</v>
          </cell>
          <cell r="J552">
            <v>0</v>
          </cell>
          <cell r="L552">
            <v>0</v>
          </cell>
          <cell r="M552">
            <v>0</v>
          </cell>
          <cell r="N552">
            <v>0</v>
          </cell>
        </row>
        <row r="553">
          <cell r="G553">
            <v>0</v>
          </cell>
          <cell r="H553">
            <v>0</v>
          </cell>
          <cell r="I553">
            <v>0</v>
          </cell>
          <cell r="J553">
            <v>0</v>
          </cell>
          <cell r="L553">
            <v>0</v>
          </cell>
          <cell r="M553">
            <v>0</v>
          </cell>
          <cell r="N553">
            <v>0</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0</v>
          </cell>
          <cell r="J556">
            <v>0</v>
          </cell>
          <cell r="L556">
            <v>0</v>
          </cell>
          <cell r="M556">
            <v>0</v>
          </cell>
          <cell r="N556">
            <v>0</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0</v>
          </cell>
          <cell r="J562">
            <v>0</v>
          </cell>
          <cell r="L562">
            <v>0</v>
          </cell>
          <cell r="M562">
            <v>0</v>
          </cell>
          <cell r="N562">
            <v>0</v>
          </cell>
        </row>
        <row r="565">
          <cell r="H565">
            <v>0</v>
          </cell>
          <cell r="I565">
            <v>0</v>
          </cell>
          <cell r="J565">
            <v>0</v>
          </cell>
          <cell r="M565">
            <v>0</v>
          </cell>
          <cell r="N565">
            <v>0</v>
          </cell>
        </row>
        <row r="566">
          <cell r="H566">
            <v>0</v>
          </cell>
          <cell r="I566">
            <v>0</v>
          </cell>
          <cell r="J566">
            <v>0</v>
          </cell>
          <cell r="M566">
            <v>0</v>
          </cell>
          <cell r="N566">
            <v>0</v>
          </cell>
        </row>
        <row r="567">
          <cell r="H567">
            <v>0</v>
          </cell>
          <cell r="I567">
            <v>0</v>
          </cell>
          <cell r="J567">
            <v>0</v>
          </cell>
          <cell r="M567">
            <v>0</v>
          </cell>
          <cell r="N567">
            <v>0</v>
          </cell>
        </row>
        <row r="568">
          <cell r="H568">
            <v>0</v>
          </cell>
          <cell r="I568">
            <v>0</v>
          </cell>
          <cell r="J568">
            <v>0</v>
          </cell>
          <cell r="M568">
            <v>0</v>
          </cell>
          <cell r="N568">
            <v>0</v>
          </cell>
        </row>
        <row r="569">
          <cell r="H569">
            <v>0</v>
          </cell>
          <cell r="I569">
            <v>0</v>
          </cell>
          <cell r="J569">
            <v>0</v>
          </cell>
          <cell r="M569">
            <v>0</v>
          </cell>
          <cell r="N569">
            <v>0</v>
          </cell>
        </row>
        <row r="570">
          <cell r="H570">
            <v>0</v>
          </cell>
          <cell r="I570">
            <v>0</v>
          </cell>
          <cell r="J570">
            <v>0</v>
          </cell>
          <cell r="M570">
            <v>0</v>
          </cell>
          <cell r="N570">
            <v>0</v>
          </cell>
        </row>
        <row r="571">
          <cell r="H571">
            <v>0</v>
          </cell>
          <cell r="I571">
            <v>0</v>
          </cell>
          <cell r="J571">
            <v>0</v>
          </cell>
          <cell r="M571">
            <v>0</v>
          </cell>
          <cell r="N571">
            <v>0</v>
          </cell>
        </row>
        <row r="572">
          <cell r="H572">
            <v>0</v>
          </cell>
          <cell r="I572">
            <v>0</v>
          </cell>
          <cell r="J572">
            <v>0</v>
          </cell>
          <cell r="M572">
            <v>0</v>
          </cell>
          <cell r="N572">
            <v>0</v>
          </cell>
        </row>
        <row r="573">
          <cell r="H573">
            <v>0</v>
          </cell>
          <cell r="I573">
            <v>0</v>
          </cell>
          <cell r="J573">
            <v>0</v>
          </cell>
          <cell r="M573">
            <v>0</v>
          </cell>
          <cell r="N573">
            <v>0</v>
          </cell>
        </row>
        <row r="574">
          <cell r="H574">
            <v>0</v>
          </cell>
          <cell r="I574">
            <v>0</v>
          </cell>
          <cell r="J574">
            <v>0</v>
          </cell>
          <cell r="M574">
            <v>0</v>
          </cell>
          <cell r="N574">
            <v>0</v>
          </cell>
        </row>
        <row r="575">
          <cell r="H575">
            <v>0</v>
          </cell>
          <cell r="I575">
            <v>0</v>
          </cell>
          <cell r="J575">
            <v>0</v>
          </cell>
          <cell r="M575">
            <v>0</v>
          </cell>
          <cell r="N575">
            <v>0</v>
          </cell>
        </row>
        <row r="576">
          <cell r="H576">
            <v>0</v>
          </cell>
          <cell r="I576">
            <v>0</v>
          </cell>
          <cell r="J576">
            <v>0</v>
          </cell>
          <cell r="M576">
            <v>0</v>
          </cell>
          <cell r="N576">
            <v>0</v>
          </cell>
        </row>
        <row r="577">
          <cell r="H577">
            <v>0</v>
          </cell>
          <cell r="I577">
            <v>0</v>
          </cell>
          <cell r="J577">
            <v>0</v>
          </cell>
          <cell r="M577">
            <v>0</v>
          </cell>
          <cell r="N577">
            <v>0</v>
          </cell>
        </row>
        <row r="578">
          <cell r="H578">
            <v>0</v>
          </cell>
          <cell r="I578">
            <v>0</v>
          </cell>
          <cell r="J578">
            <v>0</v>
          </cell>
          <cell r="M578">
            <v>0</v>
          </cell>
          <cell r="N578">
            <v>0</v>
          </cell>
        </row>
        <row r="579">
          <cell r="H579" t="str">
            <v>______</v>
          </cell>
          <cell r="I579" t="str">
            <v>______</v>
          </cell>
          <cell r="J579" t="str">
            <v>______</v>
          </cell>
          <cell r="M579" t="str">
            <v>______</v>
          </cell>
          <cell r="N579" t="str">
            <v>______</v>
          </cell>
        </row>
        <row r="580">
          <cell r="H580">
            <v>0</v>
          </cell>
          <cell r="I580">
            <v>0</v>
          </cell>
          <cell r="J580">
            <v>0</v>
          </cell>
          <cell r="M580">
            <v>0</v>
          </cell>
          <cell r="N580">
            <v>0</v>
          </cell>
        </row>
        <row r="581">
          <cell r="H581" t="str">
            <v>______</v>
          </cell>
          <cell r="I581" t="str">
            <v>______</v>
          </cell>
          <cell r="J581" t="str">
            <v>______</v>
          </cell>
          <cell r="M581" t="str">
            <v>______</v>
          </cell>
          <cell r="N581" t="str">
            <v>______</v>
          </cell>
        </row>
        <row r="582">
          <cell r="H582">
            <v>0</v>
          </cell>
          <cell r="I582">
            <v>0</v>
          </cell>
          <cell r="J582">
            <v>0</v>
          </cell>
          <cell r="M582">
            <v>0</v>
          </cell>
          <cell r="N582">
            <v>0</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0</v>
          </cell>
          <cell r="J587">
            <v>0</v>
          </cell>
          <cell r="M587">
            <v>0</v>
          </cell>
          <cell r="N587">
            <v>0</v>
          </cell>
        </row>
        <row r="590">
          <cell r="H590">
            <v>0</v>
          </cell>
          <cell r="I590">
            <v>0</v>
          </cell>
          <cell r="J590">
            <v>0</v>
          </cell>
          <cell r="M590">
            <v>0</v>
          </cell>
          <cell r="N590">
            <v>0</v>
          </cell>
        </row>
        <row r="591">
          <cell r="H591">
            <v>0</v>
          </cell>
          <cell r="I591">
            <v>0</v>
          </cell>
          <cell r="J591">
            <v>0</v>
          </cell>
          <cell r="M591">
            <v>0</v>
          </cell>
          <cell r="N591">
            <v>0</v>
          </cell>
        </row>
        <row r="593">
          <cell r="H593">
            <v>0</v>
          </cell>
          <cell r="I593">
            <v>0</v>
          </cell>
          <cell r="J593">
            <v>0</v>
          </cell>
          <cell r="M593">
            <v>0</v>
          </cell>
          <cell r="N593">
            <v>0</v>
          </cell>
        </row>
        <row r="594">
          <cell r="H594">
            <v>0</v>
          </cell>
          <cell r="I594">
            <v>0</v>
          </cell>
          <cell r="J594">
            <v>0</v>
          </cell>
          <cell r="M594">
            <v>0</v>
          </cell>
          <cell r="N594">
            <v>0</v>
          </cell>
        </row>
        <row r="595">
          <cell r="H595">
            <v>0</v>
          </cell>
          <cell r="I595">
            <v>0</v>
          </cell>
          <cell r="J595">
            <v>0</v>
          </cell>
          <cell r="M595">
            <v>0</v>
          </cell>
          <cell r="N595">
            <v>0</v>
          </cell>
        </row>
        <row r="596">
          <cell r="H596">
            <v>0</v>
          </cell>
          <cell r="I596">
            <v>0</v>
          </cell>
          <cell r="J596">
            <v>0</v>
          </cell>
          <cell r="M596">
            <v>0</v>
          </cell>
          <cell r="N596">
            <v>0</v>
          </cell>
        </row>
        <row r="597">
          <cell r="H597">
            <v>0</v>
          </cell>
          <cell r="I597">
            <v>0</v>
          </cell>
          <cell r="J597">
            <v>0</v>
          </cell>
          <cell r="M597">
            <v>0</v>
          </cell>
          <cell r="N597">
            <v>0</v>
          </cell>
        </row>
        <row r="598">
          <cell r="H598">
            <v>0</v>
          </cell>
          <cell r="I598">
            <v>0</v>
          </cell>
          <cell r="J598">
            <v>0</v>
          </cell>
          <cell r="M598">
            <v>0</v>
          </cell>
          <cell r="N598">
            <v>0</v>
          </cell>
        </row>
        <row r="599">
          <cell r="H599">
            <v>0</v>
          </cell>
          <cell r="I599">
            <v>0</v>
          </cell>
          <cell r="J599">
            <v>0</v>
          </cell>
          <cell r="M599">
            <v>0</v>
          </cell>
          <cell r="N599">
            <v>0</v>
          </cell>
        </row>
        <row r="600">
          <cell r="H600">
            <v>0</v>
          </cell>
          <cell r="I600">
            <v>0</v>
          </cell>
          <cell r="J600">
            <v>0</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0</v>
          </cell>
          <cell r="J608">
            <v>0</v>
          </cell>
          <cell r="M608">
            <v>0</v>
          </cell>
          <cell r="N608">
            <v>0</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0</v>
          </cell>
          <cell r="J665">
            <v>0</v>
          </cell>
          <cell r="M665">
            <v>0</v>
          </cell>
          <cell r="N665">
            <v>0</v>
          </cell>
        </row>
        <row r="667">
          <cell r="H667">
            <v>0</v>
          </cell>
          <cell r="I667">
            <v>0</v>
          </cell>
          <cell r="J667">
            <v>0</v>
          </cell>
          <cell r="M667">
            <v>0</v>
          </cell>
          <cell r="N667">
            <v>0</v>
          </cell>
        </row>
        <row r="676">
          <cell r="G676">
            <v>0</v>
          </cell>
          <cell r="H676">
            <v>0</v>
          </cell>
          <cell r="I676">
            <v>0</v>
          </cell>
          <cell r="J676">
            <v>0</v>
          </cell>
          <cell r="L676">
            <v>0</v>
          </cell>
          <cell r="M676">
            <v>0</v>
          </cell>
          <cell r="N676">
            <v>0</v>
          </cell>
        </row>
        <row r="677">
          <cell r="G677">
            <v>0</v>
          </cell>
          <cell r="H677">
            <v>0</v>
          </cell>
          <cell r="I677">
            <v>0</v>
          </cell>
          <cell r="J677">
            <v>0</v>
          </cell>
          <cell r="L677">
            <v>0</v>
          </cell>
          <cell r="M677">
            <v>0</v>
          </cell>
          <cell r="N677">
            <v>0</v>
          </cell>
        </row>
        <row r="678">
          <cell r="G678">
            <v>0</v>
          </cell>
          <cell r="H678">
            <v>0</v>
          </cell>
          <cell r="I678">
            <v>0</v>
          </cell>
          <cell r="J678">
            <v>0</v>
          </cell>
          <cell r="L678">
            <v>0</v>
          </cell>
          <cell r="M678">
            <v>0</v>
          </cell>
          <cell r="N678">
            <v>0</v>
          </cell>
        </row>
        <row r="679">
          <cell r="G679">
            <v>0</v>
          </cell>
          <cell r="H679">
            <v>0</v>
          </cell>
          <cell r="I679">
            <v>0</v>
          </cell>
          <cell r="J679">
            <v>0</v>
          </cell>
          <cell r="L679">
            <v>0</v>
          </cell>
          <cell r="M679">
            <v>0</v>
          </cell>
          <cell r="N679">
            <v>0</v>
          </cell>
        </row>
        <row r="680">
          <cell r="G680">
            <v>0</v>
          </cell>
          <cell r="H680">
            <v>0</v>
          </cell>
          <cell r="I680">
            <v>0</v>
          </cell>
          <cell r="J680">
            <v>0</v>
          </cell>
          <cell r="L680">
            <v>0</v>
          </cell>
          <cell r="M680">
            <v>0</v>
          </cell>
          <cell r="N680">
            <v>0</v>
          </cell>
        </row>
        <row r="681">
          <cell r="G681">
            <v>0</v>
          </cell>
          <cell r="H681">
            <v>0</v>
          </cell>
          <cell r="I681">
            <v>0</v>
          </cell>
          <cell r="J681">
            <v>0</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0</v>
          </cell>
          <cell r="J684">
            <v>0</v>
          </cell>
          <cell r="L684">
            <v>0</v>
          </cell>
          <cell r="M684">
            <v>0</v>
          </cell>
          <cell r="N684">
            <v>0</v>
          </cell>
        </row>
        <row r="686">
          <cell r="G686">
            <v>0</v>
          </cell>
          <cell r="H686">
            <v>0</v>
          </cell>
          <cell r="I686">
            <v>0</v>
          </cell>
          <cell r="J686">
            <v>0</v>
          </cell>
          <cell r="L686">
            <v>0</v>
          </cell>
          <cell r="M686">
            <v>0</v>
          </cell>
          <cell r="N686">
            <v>0</v>
          </cell>
        </row>
        <row r="688">
          <cell r="G688">
            <v>0</v>
          </cell>
          <cell r="H688">
            <v>0</v>
          </cell>
          <cell r="I688">
            <v>0</v>
          </cell>
          <cell r="J688">
            <v>0</v>
          </cell>
          <cell r="L688">
            <v>0</v>
          </cell>
          <cell r="M688">
            <v>0</v>
          </cell>
          <cell r="N688">
            <v>0</v>
          </cell>
        </row>
        <row r="689">
          <cell r="G689">
            <v>0</v>
          </cell>
          <cell r="H689">
            <v>0</v>
          </cell>
          <cell r="I689">
            <v>0</v>
          </cell>
          <cell r="J689">
            <v>0</v>
          </cell>
          <cell r="L689">
            <v>0</v>
          </cell>
          <cell r="M689">
            <v>0</v>
          </cell>
          <cell r="N689">
            <v>0</v>
          </cell>
        </row>
        <row r="690">
          <cell r="G690">
            <v>0</v>
          </cell>
          <cell r="H690">
            <v>0</v>
          </cell>
          <cell r="I690">
            <v>0</v>
          </cell>
          <cell r="J690">
            <v>0</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0</v>
          </cell>
          <cell r="J692">
            <v>0</v>
          </cell>
          <cell r="L692">
            <v>0</v>
          </cell>
          <cell r="M692">
            <v>0</v>
          </cell>
          <cell r="N692">
            <v>0</v>
          </cell>
        </row>
        <row r="693">
          <cell r="G693">
            <v>0</v>
          </cell>
          <cell r="H693">
            <v>0</v>
          </cell>
          <cell r="I693">
            <v>0</v>
          </cell>
          <cell r="J693">
            <v>0</v>
          </cell>
          <cell r="L693">
            <v>0</v>
          </cell>
          <cell r="M693">
            <v>0</v>
          </cell>
          <cell r="N693">
            <v>0</v>
          </cell>
        </row>
        <row r="694">
          <cell r="G694">
            <v>0</v>
          </cell>
          <cell r="H694">
            <v>0</v>
          </cell>
          <cell r="I694">
            <v>0</v>
          </cell>
          <cell r="J694">
            <v>0</v>
          </cell>
          <cell r="L694">
            <v>0</v>
          </cell>
          <cell r="M694">
            <v>0</v>
          </cell>
          <cell r="N694">
            <v>0</v>
          </cell>
        </row>
        <row r="696">
          <cell r="G696">
            <v>0</v>
          </cell>
          <cell r="H696">
            <v>0</v>
          </cell>
          <cell r="I696">
            <v>0</v>
          </cell>
          <cell r="J696">
            <v>0</v>
          </cell>
          <cell r="L696">
            <v>0</v>
          </cell>
          <cell r="M696">
            <v>0</v>
          </cell>
          <cell r="N696">
            <v>0</v>
          </cell>
        </row>
        <row r="699">
          <cell r="G699">
            <v>0</v>
          </cell>
          <cell r="H699">
            <v>0</v>
          </cell>
          <cell r="I699">
            <v>0</v>
          </cell>
          <cell r="J699">
            <v>0</v>
          </cell>
          <cell r="L699">
            <v>0</v>
          </cell>
          <cell r="M699">
            <v>0</v>
          </cell>
          <cell r="N699">
            <v>0</v>
          </cell>
        </row>
        <row r="700">
          <cell r="G700">
            <v>0</v>
          </cell>
          <cell r="H700">
            <v>0</v>
          </cell>
          <cell r="I700">
            <v>0</v>
          </cell>
          <cell r="J700">
            <v>0</v>
          </cell>
          <cell r="L700">
            <v>0</v>
          </cell>
          <cell r="M700">
            <v>0</v>
          </cell>
          <cell r="N700">
            <v>0</v>
          </cell>
        </row>
        <row r="701">
          <cell r="G701">
            <v>0</v>
          </cell>
          <cell r="H701">
            <v>0</v>
          </cell>
          <cell r="I701">
            <v>0</v>
          </cell>
          <cell r="J701">
            <v>0</v>
          </cell>
          <cell r="L701">
            <v>0</v>
          </cell>
          <cell r="M701">
            <v>0</v>
          </cell>
          <cell r="N701">
            <v>0</v>
          </cell>
        </row>
        <row r="702">
          <cell r="G702">
            <v>0</v>
          </cell>
          <cell r="H702">
            <v>0</v>
          </cell>
          <cell r="I702">
            <v>0</v>
          </cell>
          <cell r="J702">
            <v>0</v>
          </cell>
          <cell r="L702">
            <v>0</v>
          </cell>
          <cell r="M702">
            <v>0</v>
          </cell>
          <cell r="N702">
            <v>0</v>
          </cell>
        </row>
        <row r="703">
          <cell r="G703">
            <v>0</v>
          </cell>
          <cell r="H703">
            <v>0</v>
          </cell>
          <cell r="I703">
            <v>0</v>
          </cell>
          <cell r="J703">
            <v>0</v>
          </cell>
          <cell r="L703">
            <v>0</v>
          </cell>
          <cell r="M703">
            <v>0</v>
          </cell>
          <cell r="N703">
            <v>0</v>
          </cell>
        </row>
        <row r="704">
          <cell r="G704">
            <v>0</v>
          </cell>
          <cell r="H704">
            <v>0</v>
          </cell>
          <cell r="I704">
            <v>0</v>
          </cell>
          <cell r="J704">
            <v>0</v>
          </cell>
          <cell r="L704">
            <v>0</v>
          </cell>
          <cell r="M704">
            <v>0</v>
          </cell>
          <cell r="N704">
            <v>0</v>
          </cell>
        </row>
        <row r="705">
          <cell r="G705">
            <v>0</v>
          </cell>
          <cell r="H705">
            <v>0</v>
          </cell>
          <cell r="I705">
            <v>0</v>
          </cell>
          <cell r="J705">
            <v>0</v>
          </cell>
          <cell r="L705">
            <v>0</v>
          </cell>
          <cell r="M705">
            <v>0</v>
          </cell>
          <cell r="N705">
            <v>0</v>
          </cell>
        </row>
        <row r="706">
          <cell r="G706">
            <v>0</v>
          </cell>
          <cell r="H706">
            <v>0</v>
          </cell>
          <cell r="I706">
            <v>0</v>
          </cell>
          <cell r="J706">
            <v>0</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0</v>
          </cell>
          <cell r="J708">
            <v>0</v>
          </cell>
          <cell r="L708">
            <v>0</v>
          </cell>
          <cell r="M708">
            <v>0</v>
          </cell>
          <cell r="N708">
            <v>0</v>
          </cell>
        </row>
        <row r="710">
          <cell r="G710">
            <v>0</v>
          </cell>
          <cell r="H710">
            <v>0</v>
          </cell>
          <cell r="I710">
            <v>0</v>
          </cell>
          <cell r="J710">
            <v>0</v>
          </cell>
          <cell r="L710">
            <v>0</v>
          </cell>
          <cell r="M710">
            <v>0</v>
          </cell>
          <cell r="N710">
            <v>0</v>
          </cell>
        </row>
        <row r="711">
          <cell r="G711">
            <v>0</v>
          </cell>
          <cell r="H711">
            <v>0</v>
          </cell>
          <cell r="I711">
            <v>0</v>
          </cell>
          <cell r="J711">
            <v>0</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0</v>
          </cell>
          <cell r="J717">
            <v>0</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0</v>
          </cell>
          <cell r="J719">
            <v>0</v>
          </cell>
          <cell r="L719">
            <v>0</v>
          </cell>
          <cell r="M719">
            <v>0</v>
          </cell>
          <cell r="N719">
            <v>0</v>
          </cell>
        </row>
        <row r="720">
          <cell r="G720">
            <v>0</v>
          </cell>
          <cell r="H720">
            <v>0</v>
          </cell>
          <cell r="I720">
            <v>0</v>
          </cell>
          <cell r="J720">
            <v>0</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0</v>
          </cell>
          <cell r="J736">
            <v>0</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0</v>
          </cell>
          <cell r="J740">
            <v>0</v>
          </cell>
          <cell r="L740">
            <v>0</v>
          </cell>
          <cell r="M740">
            <v>0</v>
          </cell>
          <cell r="N740">
            <v>0</v>
          </cell>
        </row>
        <row r="742">
          <cell r="G742">
            <v>1997</v>
          </cell>
          <cell r="H742">
            <v>1998</v>
          </cell>
          <cell r="I742">
            <v>1999</v>
          </cell>
          <cell r="J742">
            <v>2000</v>
          </cell>
          <cell r="L742">
            <v>2000</v>
          </cell>
          <cell r="M742">
            <v>2001</v>
          </cell>
          <cell r="N742">
            <v>2002</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0</v>
          </cell>
          <cell r="J747">
            <v>0</v>
          </cell>
          <cell r="L747">
            <v>0</v>
          </cell>
          <cell r="M747">
            <v>0</v>
          </cell>
          <cell r="N747">
            <v>0</v>
          </cell>
        </row>
        <row r="748">
          <cell r="G748">
            <v>0</v>
          </cell>
          <cell r="H748">
            <v>0</v>
          </cell>
          <cell r="I748">
            <v>0</v>
          </cell>
          <cell r="J748">
            <v>0</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0</v>
          </cell>
          <cell r="J753">
            <v>0</v>
          </cell>
          <cell r="L753">
            <v>0</v>
          </cell>
          <cell r="M753">
            <v>0</v>
          </cell>
          <cell r="N753">
            <v>0</v>
          </cell>
        </row>
        <row r="755">
          <cell r="G755">
            <v>0</v>
          </cell>
          <cell r="H755">
            <v>0</v>
          </cell>
          <cell r="I755">
            <v>0</v>
          </cell>
          <cell r="J755">
            <v>0</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0</v>
          </cell>
          <cell r="I840">
            <v>0</v>
          </cell>
          <cell r="J840">
            <v>0</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5" refreshError="1">
        <row r="9">
          <cell r="B9" t="str">
            <v>Senior Debt*/EBITDA</v>
          </cell>
          <cell r="D9">
            <v>0</v>
          </cell>
          <cell r="E9">
            <v>0</v>
          </cell>
          <cell r="F9">
            <v>0</v>
          </cell>
          <cell r="G9">
            <v>0</v>
          </cell>
          <cell r="I9">
            <v>0</v>
          </cell>
          <cell r="J9">
            <v>0</v>
          </cell>
          <cell r="K9">
            <v>0</v>
          </cell>
        </row>
        <row r="10">
          <cell r="B10" t="str">
            <v>Total Debt/EBITDA</v>
          </cell>
          <cell r="D10">
            <v>0</v>
          </cell>
          <cell r="E10">
            <v>0</v>
          </cell>
          <cell r="F10">
            <v>0</v>
          </cell>
          <cell r="G10">
            <v>0</v>
          </cell>
          <cell r="I10">
            <v>0</v>
          </cell>
          <cell r="J10">
            <v>0</v>
          </cell>
          <cell r="K10">
            <v>0</v>
          </cell>
        </row>
        <row r="11">
          <cell r="B11" t="str">
            <v>Total Debt/(EBITDA-CAPEX)</v>
          </cell>
          <cell r="D11">
            <v>0</v>
          </cell>
          <cell r="E11">
            <v>0</v>
          </cell>
          <cell r="F11">
            <v>0</v>
          </cell>
          <cell r="G11">
            <v>0</v>
          </cell>
          <cell r="I11">
            <v>0</v>
          </cell>
          <cell r="J11">
            <v>0</v>
          </cell>
          <cell r="K11">
            <v>0</v>
          </cell>
          <cell r="O11" t="str">
            <v>EBITDA</v>
          </cell>
          <cell r="Q11">
            <v>0</v>
          </cell>
          <cell r="R11">
            <v>0</v>
          </cell>
          <cell r="S11">
            <v>0</v>
          </cell>
          <cell r="T11">
            <v>0</v>
          </cell>
          <cell r="V11">
            <v>0</v>
          </cell>
          <cell r="W11">
            <v>0</v>
          </cell>
          <cell r="X11">
            <v>0</v>
          </cell>
        </row>
        <row r="12">
          <cell r="O12" t="str">
            <v>EBITDA Margin</v>
          </cell>
          <cell r="Q12">
            <v>0</v>
          </cell>
          <cell r="R12">
            <v>0</v>
          </cell>
          <cell r="S12">
            <v>0</v>
          </cell>
          <cell r="T12">
            <v>0</v>
          </cell>
          <cell r="V12">
            <v>0</v>
          </cell>
          <cell r="W12">
            <v>0</v>
          </cell>
          <cell r="X12">
            <v>0</v>
          </cell>
        </row>
        <row r="13">
          <cell r="O13" t="str">
            <v>% Growth</v>
          </cell>
          <cell r="R13">
            <v>0</v>
          </cell>
          <cell r="S13">
            <v>0</v>
          </cell>
          <cell r="T13">
            <v>0</v>
          </cell>
          <cell r="W13">
            <v>0</v>
          </cell>
          <cell r="X13">
            <v>0</v>
          </cell>
        </row>
        <row r="14">
          <cell r="O14" t="str">
            <v>Depreciation &amp; Amortization</v>
          </cell>
          <cell r="Q14">
            <v>0</v>
          </cell>
          <cell r="R14">
            <v>0</v>
          </cell>
          <cell r="S14">
            <v>0</v>
          </cell>
          <cell r="T14">
            <v>0</v>
          </cell>
          <cell r="V14">
            <v>0</v>
          </cell>
          <cell r="W14">
            <v>0</v>
          </cell>
          <cell r="X14">
            <v>0</v>
          </cell>
        </row>
        <row r="25">
          <cell r="B25" t="str">
            <v>EBITDA</v>
          </cell>
          <cell r="D25">
            <v>0</v>
          </cell>
          <cell r="E25">
            <v>0</v>
          </cell>
          <cell r="F25">
            <v>0</v>
          </cell>
          <cell r="G25">
            <v>0</v>
          </cell>
          <cell r="I25">
            <v>0</v>
          </cell>
          <cell r="J25">
            <v>0</v>
          </cell>
          <cell r="K25">
            <v>0</v>
          </cell>
          <cell r="O25" t="str">
            <v>Total Cash &amp; Cash Equivalents</v>
          </cell>
          <cell r="Q25">
            <v>0</v>
          </cell>
          <cell r="R25">
            <v>0</v>
          </cell>
          <cell r="S25">
            <v>0</v>
          </cell>
          <cell r="T25">
            <v>0</v>
          </cell>
          <cell r="V25">
            <v>0</v>
          </cell>
          <cell r="W25">
            <v>0</v>
          </cell>
          <cell r="X25">
            <v>0</v>
          </cell>
        </row>
        <row r="26">
          <cell r="B26" t="str">
            <v>Interest</v>
          </cell>
          <cell r="D26">
            <v>0</v>
          </cell>
          <cell r="E26">
            <v>0</v>
          </cell>
          <cell r="F26">
            <v>0</v>
          </cell>
          <cell r="G26">
            <v>0</v>
          </cell>
          <cell r="I26">
            <v>0</v>
          </cell>
          <cell r="J26">
            <v>0</v>
          </cell>
          <cell r="K26">
            <v>0</v>
          </cell>
          <cell r="O26" t="str">
            <v>Working Capital, Including Cash</v>
          </cell>
          <cell r="Q26">
            <v>0</v>
          </cell>
          <cell r="R26">
            <v>0</v>
          </cell>
          <cell r="S26">
            <v>0</v>
          </cell>
          <cell r="T26">
            <v>0</v>
          </cell>
          <cell r="V26">
            <v>0</v>
          </cell>
          <cell r="W26">
            <v>0</v>
          </cell>
          <cell r="X26">
            <v>0</v>
          </cell>
        </row>
        <row r="27">
          <cell r="B27" t="str">
            <v>CAPEX</v>
          </cell>
          <cell r="D27">
            <v>0</v>
          </cell>
          <cell r="E27">
            <v>0</v>
          </cell>
          <cell r="F27">
            <v>0</v>
          </cell>
          <cell r="G27">
            <v>0</v>
          </cell>
          <cell r="I27">
            <v>0</v>
          </cell>
          <cell r="J27">
            <v>0</v>
          </cell>
          <cell r="K27">
            <v>0</v>
          </cell>
        </row>
        <row r="28">
          <cell r="B28" t="str">
            <v>EBITDA/Total Interest</v>
          </cell>
          <cell r="D28">
            <v>0</v>
          </cell>
          <cell r="E28">
            <v>0</v>
          </cell>
          <cell r="F28">
            <v>0</v>
          </cell>
          <cell r="G28">
            <v>0</v>
          </cell>
          <cell r="I28">
            <v>0</v>
          </cell>
          <cell r="J28">
            <v>0</v>
          </cell>
          <cell r="K28">
            <v>0</v>
          </cell>
        </row>
        <row r="29">
          <cell r="B29" t="str">
            <v>(EBITDA-CAPEX)/Total Interest</v>
          </cell>
          <cell r="D29">
            <v>0</v>
          </cell>
          <cell r="E29">
            <v>0</v>
          </cell>
          <cell r="F29">
            <v>0</v>
          </cell>
          <cell r="G29">
            <v>0</v>
          </cell>
          <cell r="I29">
            <v>0</v>
          </cell>
          <cell r="J29">
            <v>0</v>
          </cell>
          <cell r="K29">
            <v>0</v>
          </cell>
        </row>
        <row r="30">
          <cell r="B30" t="str">
            <v>EBIT/Total Interest</v>
          </cell>
          <cell r="D30">
            <v>0</v>
          </cell>
          <cell r="E30">
            <v>0</v>
          </cell>
          <cell r="F30">
            <v>0</v>
          </cell>
          <cell r="G30">
            <v>0</v>
          </cell>
          <cell r="I30">
            <v>0</v>
          </cell>
          <cell r="J30">
            <v>0</v>
          </cell>
          <cell r="K30">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844508-45C8-4974-BE21-20E335CFB5D7}" name="Tabla1" displayName="Tabla1" ref="B3:B7" totalsRowShown="0" headerRowDxfId="31" dataDxfId="30">
  <autoFilter ref="B3:B7" xr:uid="{1E844508-45C8-4974-BE21-20E335CFB5D7}"/>
  <tableColumns count="1">
    <tableColumn id="1" xr3:uid="{3A696D78-3556-45C6-BC26-509665058BD2}" name="TIPOS DE EMPRESA" dataDxfId="29"/>
  </tableColumns>
  <tableStyleInfo name="TableStyleMedium2"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8B09-85A9-43E3-8698-EF162F4A9214}">
  <dimension ref="A1:Z37"/>
  <sheetViews>
    <sheetView showGridLines="0" tabSelected="1" zoomScale="55" zoomScaleNormal="55" workbookViewId="0">
      <selection activeCell="V21" sqref="V21"/>
    </sheetView>
  </sheetViews>
  <sheetFormatPr baseColWidth="10" defaultColWidth="0" defaultRowHeight="14.45" customHeight="1" zeroHeight="1" x14ac:dyDescent="0.25"/>
  <cols>
    <col min="1" max="21" width="11.42578125" customWidth="1"/>
    <col min="22" max="22" width="20" customWidth="1"/>
    <col min="23" max="23" width="11.42578125" customWidth="1"/>
    <col min="24" max="26" width="0" hidden="1" customWidth="1"/>
    <col min="27" max="16384" width="11.42578125" hidden="1"/>
  </cols>
  <sheetData>
    <row r="1" spans="2:21" ht="15" x14ac:dyDescent="0.25"/>
    <row r="2" spans="2:21" ht="15" x14ac:dyDescent="0.25"/>
    <row r="3" spans="2:21" ht="15" x14ac:dyDescent="0.25"/>
    <row r="4" spans="2:21" ht="15" x14ac:dyDescent="0.25"/>
    <row r="5" spans="2:21" ht="15" x14ac:dyDescent="0.25"/>
    <row r="6" spans="2:21" ht="15" x14ac:dyDescent="0.25"/>
    <row r="7" spans="2:21" ht="18.75" x14ac:dyDescent="0.3">
      <c r="S7" s="142"/>
    </row>
    <row r="8" spans="2:21" ht="15" x14ac:dyDescent="0.25"/>
    <row r="9" spans="2:21" ht="15" x14ac:dyDescent="0.25"/>
    <row r="10" spans="2:21" ht="15" x14ac:dyDescent="0.25"/>
    <row r="11" spans="2:21" ht="26.25" x14ac:dyDescent="0.25">
      <c r="B11" s="214" t="s">
        <v>0</v>
      </c>
      <c r="C11" s="214"/>
      <c r="D11" s="214"/>
      <c r="E11" s="214"/>
      <c r="F11" s="214"/>
      <c r="G11" s="214"/>
      <c r="H11" s="214"/>
      <c r="I11" s="214"/>
      <c r="J11" s="214"/>
      <c r="K11" s="214"/>
      <c r="L11" s="214"/>
      <c r="M11" s="214"/>
      <c r="N11" s="214"/>
      <c r="O11" s="214"/>
      <c r="P11" s="214"/>
      <c r="Q11" s="214"/>
      <c r="R11" s="214"/>
      <c r="S11" s="214"/>
      <c r="T11" s="214"/>
      <c r="U11" s="214"/>
    </row>
    <row r="12" spans="2:21" ht="15" x14ac:dyDescent="0.25"/>
    <row r="13" spans="2:21" ht="141.94999999999999" customHeight="1" x14ac:dyDescent="0.25">
      <c r="B13" s="215" t="s">
        <v>229</v>
      </c>
      <c r="C13" s="216"/>
      <c r="D13" s="216"/>
      <c r="E13" s="216"/>
      <c r="F13" s="216"/>
      <c r="G13" s="216"/>
      <c r="H13" s="216"/>
      <c r="I13" s="216"/>
      <c r="J13" s="216"/>
      <c r="K13" s="216"/>
      <c r="L13" s="216"/>
      <c r="M13" s="216"/>
      <c r="N13" s="216"/>
      <c r="O13" s="216"/>
      <c r="P13" s="216"/>
      <c r="Q13" s="216"/>
      <c r="R13" s="216"/>
      <c r="S13" s="216"/>
      <c r="T13" s="216"/>
      <c r="U13" s="217"/>
    </row>
    <row r="14" spans="2:21" ht="15" x14ac:dyDescent="0.25"/>
    <row r="15" spans="2:21" ht="15" x14ac:dyDescent="0.25"/>
    <row r="16" spans="2:21" ht="15" x14ac:dyDescent="0.25"/>
    <row r="17" spans="2:21" ht="15" x14ac:dyDescent="0.25"/>
    <row r="18" spans="2:21" ht="26.25" x14ac:dyDescent="0.25">
      <c r="B18" s="214" t="s">
        <v>1</v>
      </c>
      <c r="C18" s="214"/>
      <c r="D18" s="214"/>
      <c r="E18" s="214"/>
      <c r="F18" s="214"/>
      <c r="G18" s="214"/>
      <c r="H18" s="214"/>
      <c r="I18" s="214"/>
      <c r="J18" s="214"/>
      <c r="K18" s="214"/>
      <c r="L18" s="214"/>
      <c r="M18" s="214"/>
      <c r="N18" s="214"/>
      <c r="O18" s="214"/>
      <c r="P18" s="214"/>
      <c r="Q18" s="214"/>
      <c r="R18" s="214"/>
      <c r="S18" s="214"/>
      <c r="T18" s="214"/>
      <c r="U18" s="214"/>
    </row>
    <row r="19" spans="2:21" ht="15" x14ac:dyDescent="0.25"/>
    <row r="20" spans="2:21" ht="15" x14ac:dyDescent="0.25"/>
    <row r="21" spans="2:21" ht="164.45" customHeight="1" x14ac:dyDescent="0.25">
      <c r="B21" s="211" t="s">
        <v>264</v>
      </c>
      <c r="C21" s="212"/>
      <c r="D21" s="212"/>
      <c r="E21" s="212"/>
      <c r="F21" s="212"/>
      <c r="G21" s="212"/>
      <c r="H21" s="212"/>
      <c r="I21" s="212"/>
      <c r="J21" s="212"/>
      <c r="K21" s="212"/>
      <c r="L21" s="212"/>
      <c r="M21" s="212"/>
      <c r="N21" s="212"/>
      <c r="O21" s="212"/>
      <c r="P21" s="212"/>
      <c r="Q21" s="212"/>
      <c r="R21" s="212"/>
      <c r="S21" s="212"/>
      <c r="T21" s="212"/>
      <c r="U21" s="213"/>
    </row>
    <row r="22" spans="2:21" ht="40.5" customHeight="1" x14ac:dyDescent="0.25"/>
    <row r="23" spans="2:21" ht="40.5" customHeight="1" x14ac:dyDescent="0.25">
      <c r="B23" s="210" t="s">
        <v>112</v>
      </c>
      <c r="C23" s="210"/>
      <c r="D23" s="210"/>
      <c r="E23" s="210"/>
      <c r="F23" s="219" t="s">
        <v>1</v>
      </c>
      <c r="G23" s="220"/>
      <c r="H23" s="220"/>
      <c r="I23" s="220"/>
      <c r="J23" s="220"/>
      <c r="K23" s="220"/>
      <c r="L23" s="220"/>
      <c r="M23" s="220"/>
      <c r="N23" s="220"/>
      <c r="O23" s="220"/>
      <c r="P23" s="220"/>
      <c r="Q23" s="220"/>
      <c r="R23" s="220"/>
      <c r="S23" s="220"/>
      <c r="T23" s="220"/>
      <c r="U23" s="221"/>
    </row>
    <row r="24" spans="2:21" ht="75" customHeight="1" x14ac:dyDescent="0.25">
      <c r="B24" s="205" t="s">
        <v>230</v>
      </c>
      <c r="C24" s="205"/>
      <c r="D24" s="205"/>
      <c r="E24" s="205"/>
      <c r="F24" s="207" t="s">
        <v>113</v>
      </c>
      <c r="G24" s="208"/>
      <c r="H24" s="208"/>
      <c r="I24" s="208"/>
      <c r="J24" s="208"/>
      <c r="K24" s="208"/>
      <c r="L24" s="208"/>
      <c r="M24" s="208"/>
      <c r="N24" s="208"/>
      <c r="O24" s="208"/>
      <c r="P24" s="208"/>
      <c r="Q24" s="208"/>
      <c r="R24" s="208"/>
      <c r="S24" s="208"/>
      <c r="T24" s="208"/>
      <c r="U24" s="209"/>
    </row>
    <row r="25" spans="2:21" ht="80.25" customHeight="1" x14ac:dyDescent="0.25">
      <c r="B25" s="218" t="s">
        <v>231</v>
      </c>
      <c r="C25" s="218"/>
      <c r="D25" s="218"/>
      <c r="E25" s="218"/>
      <c r="F25" s="202" t="s">
        <v>254</v>
      </c>
      <c r="G25" s="203"/>
      <c r="H25" s="203"/>
      <c r="I25" s="203"/>
      <c r="J25" s="203"/>
      <c r="K25" s="203"/>
      <c r="L25" s="203"/>
      <c r="M25" s="203"/>
      <c r="N25" s="203"/>
      <c r="O25" s="203"/>
      <c r="P25" s="203"/>
      <c r="Q25" s="203"/>
      <c r="R25" s="203"/>
      <c r="S25" s="203"/>
      <c r="T25" s="203"/>
      <c r="U25" s="204"/>
    </row>
    <row r="26" spans="2:21" ht="90" customHeight="1" x14ac:dyDescent="0.25">
      <c r="B26" s="205" t="s">
        <v>232</v>
      </c>
      <c r="C26" s="205"/>
      <c r="D26" s="205"/>
      <c r="E26" s="205"/>
      <c r="F26" s="207" t="s">
        <v>233</v>
      </c>
      <c r="G26" s="208"/>
      <c r="H26" s="208"/>
      <c r="I26" s="208"/>
      <c r="J26" s="208"/>
      <c r="K26" s="208"/>
      <c r="L26" s="208"/>
      <c r="M26" s="208"/>
      <c r="N26" s="208"/>
      <c r="O26" s="208"/>
      <c r="P26" s="208"/>
      <c r="Q26" s="208"/>
      <c r="R26" s="208"/>
      <c r="S26" s="208"/>
      <c r="T26" s="208"/>
      <c r="U26" s="209"/>
    </row>
    <row r="27" spans="2:21" ht="54" customHeight="1" x14ac:dyDescent="0.25">
      <c r="B27" s="206" t="s">
        <v>234</v>
      </c>
      <c r="C27" s="206"/>
      <c r="D27" s="206"/>
      <c r="E27" s="206"/>
      <c r="F27" s="202" t="s">
        <v>259</v>
      </c>
      <c r="G27" s="203"/>
      <c r="H27" s="203"/>
      <c r="I27" s="203"/>
      <c r="J27" s="203"/>
      <c r="K27" s="203"/>
      <c r="L27" s="203"/>
      <c r="M27" s="203"/>
      <c r="N27" s="203"/>
      <c r="O27" s="203"/>
      <c r="P27" s="203"/>
      <c r="Q27" s="203"/>
      <c r="R27" s="203"/>
      <c r="S27" s="203"/>
      <c r="T27" s="203"/>
      <c r="U27" s="204"/>
    </row>
    <row r="28" spans="2:21" ht="60.95" customHeight="1" x14ac:dyDescent="0.25">
      <c r="B28" s="206" t="s">
        <v>235</v>
      </c>
      <c r="C28" s="206"/>
      <c r="D28" s="206"/>
      <c r="E28" s="206"/>
      <c r="F28" s="202" t="s">
        <v>239</v>
      </c>
      <c r="G28" s="203"/>
      <c r="H28" s="203"/>
      <c r="I28" s="203"/>
      <c r="J28" s="203"/>
      <c r="K28" s="203"/>
      <c r="L28" s="203"/>
      <c r="M28" s="203"/>
      <c r="N28" s="203"/>
      <c r="O28" s="203"/>
      <c r="P28" s="203"/>
      <c r="Q28" s="203"/>
      <c r="R28" s="203"/>
      <c r="S28" s="203"/>
      <c r="T28" s="203"/>
      <c r="U28" s="204"/>
    </row>
    <row r="29" spans="2:21" ht="89.25" customHeight="1" x14ac:dyDescent="0.25">
      <c r="B29" s="206" t="s">
        <v>240</v>
      </c>
      <c r="C29" s="206"/>
      <c r="D29" s="206"/>
      <c r="E29" s="206"/>
      <c r="F29" s="207" t="s">
        <v>114</v>
      </c>
      <c r="G29" s="208"/>
      <c r="H29" s="208"/>
      <c r="I29" s="208"/>
      <c r="J29" s="208"/>
      <c r="K29" s="208"/>
      <c r="L29" s="208"/>
      <c r="M29" s="208"/>
      <c r="N29" s="208"/>
      <c r="O29" s="208"/>
      <c r="P29" s="208"/>
      <c r="Q29" s="208"/>
      <c r="R29" s="208"/>
      <c r="S29" s="208"/>
      <c r="T29" s="208"/>
      <c r="U29" s="209"/>
    </row>
    <row r="30" spans="2:21" ht="98.45" customHeight="1" x14ac:dyDescent="0.25">
      <c r="B30" s="205" t="s">
        <v>236</v>
      </c>
      <c r="C30" s="205"/>
      <c r="D30" s="205"/>
      <c r="E30" s="205"/>
      <c r="F30" s="207" t="s">
        <v>241</v>
      </c>
      <c r="G30" s="208"/>
      <c r="H30" s="208"/>
      <c r="I30" s="208"/>
      <c r="J30" s="208"/>
      <c r="K30" s="208"/>
      <c r="L30" s="208"/>
      <c r="M30" s="208"/>
      <c r="N30" s="208"/>
      <c r="O30" s="208"/>
      <c r="P30" s="208"/>
      <c r="Q30" s="208"/>
      <c r="R30" s="208"/>
      <c r="S30" s="208"/>
      <c r="T30" s="208"/>
      <c r="U30" s="209"/>
    </row>
    <row r="31" spans="2:21" ht="91.5" customHeight="1" x14ac:dyDescent="0.25">
      <c r="B31" s="205" t="s">
        <v>237</v>
      </c>
      <c r="C31" s="205"/>
      <c r="D31" s="205"/>
      <c r="E31" s="205"/>
      <c r="F31" s="207" t="s">
        <v>258</v>
      </c>
      <c r="G31" s="208"/>
      <c r="H31" s="208"/>
      <c r="I31" s="208"/>
      <c r="J31" s="208"/>
      <c r="K31" s="208"/>
      <c r="L31" s="208"/>
      <c r="M31" s="208"/>
      <c r="N31" s="208"/>
      <c r="O31" s="208"/>
      <c r="P31" s="208"/>
      <c r="Q31" s="208"/>
      <c r="R31" s="208"/>
      <c r="S31" s="208"/>
      <c r="T31" s="208"/>
      <c r="U31" s="209"/>
    </row>
    <row r="32" spans="2:21" ht="85.5" customHeight="1" x14ac:dyDescent="0.25">
      <c r="B32" s="205" t="s">
        <v>238</v>
      </c>
      <c r="C32" s="205"/>
      <c r="D32" s="205"/>
      <c r="E32" s="205"/>
      <c r="F32" s="207" t="s">
        <v>117</v>
      </c>
      <c r="G32" s="208"/>
      <c r="H32" s="208"/>
      <c r="I32" s="208"/>
      <c r="J32" s="208"/>
      <c r="K32" s="208"/>
      <c r="L32" s="208"/>
      <c r="M32" s="208"/>
      <c r="N32" s="208"/>
      <c r="O32" s="208"/>
      <c r="P32" s="208"/>
      <c r="Q32" s="208"/>
      <c r="R32" s="208"/>
      <c r="S32" s="208"/>
      <c r="T32" s="208"/>
      <c r="U32" s="209"/>
    </row>
    <row r="33" ht="40.5" customHeight="1" x14ac:dyDescent="0.25"/>
    <row r="34" ht="40.5" customHeight="1" x14ac:dyDescent="0.25"/>
    <row r="35" ht="14.45" customHeight="1" x14ac:dyDescent="0.25"/>
    <row r="36" ht="14.45" customHeight="1" x14ac:dyDescent="0.25"/>
    <row r="37" ht="14.45" customHeight="1" x14ac:dyDescent="0.25"/>
  </sheetData>
  <sheetProtection algorithmName="SHA-512" hashValue="uqczn7OLJW7dhKpM4jbeBF5AWyoF3E5aVnFQGtknNe66ZgUKBMIlHIZFDOaCh/sfzZEvUXOaXuYPhP8pVZFIaA==" saltValue="lyKlQfMw0AJ+WhF0BULFxA==" spinCount="100000" sheet="1" objects="1" scenarios="1"/>
  <mergeCells count="24">
    <mergeCell ref="B27:E27"/>
    <mergeCell ref="B23:E23"/>
    <mergeCell ref="B21:U21"/>
    <mergeCell ref="B11:U11"/>
    <mergeCell ref="B13:U13"/>
    <mergeCell ref="B18:U18"/>
    <mergeCell ref="B24:E24"/>
    <mergeCell ref="B25:E25"/>
    <mergeCell ref="B26:E26"/>
    <mergeCell ref="F23:U23"/>
    <mergeCell ref="F24:U24"/>
    <mergeCell ref="F25:U25"/>
    <mergeCell ref="F26:U26"/>
    <mergeCell ref="F27:U27"/>
    <mergeCell ref="F28:U28"/>
    <mergeCell ref="B32:E32"/>
    <mergeCell ref="B30:E30"/>
    <mergeCell ref="B31:E31"/>
    <mergeCell ref="B28:E28"/>
    <mergeCell ref="F29:U29"/>
    <mergeCell ref="F30:U30"/>
    <mergeCell ref="F31:U31"/>
    <mergeCell ref="F32:U32"/>
    <mergeCell ref="B29:E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5">
    <pageSetUpPr fitToPage="1"/>
  </sheetPr>
  <dimension ref="A1:XEV87"/>
  <sheetViews>
    <sheetView showGridLines="0" showZeros="0" topLeftCell="A3" zoomScale="85" zoomScaleNormal="85" zoomScaleSheetLayoutView="25" zoomScalePageLayoutView="10" workbookViewId="0">
      <selection activeCell="I20" sqref="I20"/>
    </sheetView>
  </sheetViews>
  <sheetFormatPr baseColWidth="10" defaultColWidth="0" defaultRowHeight="0" customHeight="1" zeroHeight="1" x14ac:dyDescent="0.25"/>
  <cols>
    <col min="1" max="1" width="11.42578125" style="10" customWidth="1"/>
    <col min="2" max="2" width="28.5703125" style="10" customWidth="1"/>
    <col min="3" max="3" width="28.7109375" style="10" customWidth="1"/>
    <col min="4" max="9" width="30.7109375" style="10" customWidth="1"/>
    <col min="10" max="10" width="28.5703125" style="10" customWidth="1"/>
    <col min="11" max="17" width="30.7109375" style="10" hidden="1" customWidth="1"/>
    <col min="18" max="20" width="18.7109375" style="10" hidden="1" customWidth="1"/>
    <col min="21" max="27" width="18.7109375" style="10" hidden="1"/>
    <col min="28" max="16372" width="11.42578125" style="10" hidden="1"/>
    <col min="16373" max="16376" width="0" style="10" hidden="1"/>
    <col min="16377" max="16384" width="11.42578125" style="10" hidden="1"/>
  </cols>
  <sheetData>
    <row r="1" spans="2:21" s="6" customFormat="1" ht="14.45" customHeight="1" x14ac:dyDescent="0.25"/>
    <row r="2" spans="2:21" s="6" customFormat="1" ht="14.45" customHeight="1" x14ac:dyDescent="0.25"/>
    <row r="3" spans="2:21" s="6" customFormat="1" ht="14.45" customHeight="1" x14ac:dyDescent="0.25"/>
    <row r="4" spans="2:21" s="6" customFormat="1" ht="14.45" customHeight="1" x14ac:dyDescent="0.25"/>
    <row r="5" spans="2:21" s="6" customFormat="1" ht="14.45" customHeight="1" x14ac:dyDescent="0.25"/>
    <row r="6" spans="2:21" s="6" customFormat="1" ht="14.45" customHeight="1" x14ac:dyDescent="0.25"/>
    <row r="7" spans="2:21" s="6" customFormat="1" ht="14.45" customHeight="1" x14ac:dyDescent="0.25"/>
    <row r="8" spans="2:21" s="6" customFormat="1" ht="14.45" customHeight="1" x14ac:dyDescent="0.25"/>
    <row r="9" spans="2:21" s="6" customFormat="1" ht="14.45" customHeight="1" x14ac:dyDescent="0.25"/>
    <row r="10" spans="2:21" s="6" customFormat="1" ht="14.45" customHeight="1" x14ac:dyDescent="0.25">
      <c r="K10" s="8"/>
      <c r="L10" s="8"/>
      <c r="M10" s="8"/>
      <c r="N10" s="8"/>
      <c r="O10" s="8"/>
      <c r="P10" s="8"/>
      <c r="Q10" s="8"/>
      <c r="R10" s="8"/>
      <c r="S10" s="8"/>
      <c r="T10" s="8"/>
      <c r="U10" s="8"/>
    </row>
    <row r="11" spans="2:21" s="6" customFormat="1" ht="30" customHeight="1" x14ac:dyDescent="0.25">
      <c r="B11" s="388" t="s">
        <v>69</v>
      </c>
      <c r="C11" s="388"/>
      <c r="D11" s="388"/>
      <c r="E11" s="388"/>
      <c r="F11" s="388"/>
      <c r="G11" s="388"/>
      <c r="H11" s="388"/>
      <c r="K11" s="8"/>
      <c r="L11" s="8"/>
      <c r="M11" s="8"/>
      <c r="N11" s="8"/>
      <c r="O11" s="8"/>
    </row>
    <row r="12" spans="2:21" s="6" customFormat="1" ht="26.25" x14ac:dyDescent="0.25">
      <c r="C12" s="3"/>
      <c r="D12" s="3"/>
      <c r="E12" s="3"/>
      <c r="F12" s="3"/>
      <c r="G12" s="3"/>
      <c r="H12" s="3"/>
      <c r="K12" s="8"/>
      <c r="L12" s="8"/>
      <c r="M12" s="8"/>
      <c r="N12" s="8"/>
      <c r="O12" s="8"/>
    </row>
    <row r="13" spans="2:21" s="6" customFormat="1" ht="120" customHeight="1" x14ac:dyDescent="0.25">
      <c r="B13" s="377" t="s">
        <v>257</v>
      </c>
      <c r="C13" s="378"/>
      <c r="D13" s="378"/>
      <c r="E13" s="378"/>
      <c r="F13" s="378"/>
      <c r="G13" s="378"/>
      <c r="H13" s="379"/>
      <c r="K13" s="8"/>
      <c r="L13" s="8"/>
      <c r="M13" s="8"/>
      <c r="N13" s="8"/>
      <c r="O13" s="8"/>
    </row>
    <row r="14" spans="2:21" s="6" customFormat="1" ht="96.95" customHeight="1" x14ac:dyDescent="0.25">
      <c r="B14" s="380"/>
      <c r="C14" s="381"/>
      <c r="D14" s="381"/>
      <c r="E14" s="381"/>
      <c r="F14" s="381"/>
      <c r="G14" s="381"/>
      <c r="H14" s="382"/>
      <c r="I14" s="178"/>
      <c r="L14" s="18"/>
      <c r="M14" s="8"/>
      <c r="N14" s="8"/>
      <c r="O14" s="8"/>
    </row>
    <row r="15" spans="2:21" s="6" customFormat="1" ht="19.5" customHeight="1" x14ac:dyDescent="0.25">
      <c r="L15" s="18"/>
      <c r="M15" s="8"/>
      <c r="N15" s="8"/>
      <c r="O15" s="8"/>
    </row>
    <row r="16" spans="2:21" s="6" customFormat="1" ht="27.75" customHeight="1" x14ac:dyDescent="0.25">
      <c r="B16" s="336" t="s">
        <v>70</v>
      </c>
      <c r="C16" s="337"/>
      <c r="D16" s="390"/>
      <c r="E16" s="391"/>
      <c r="F16" s="391"/>
      <c r="G16" s="392"/>
    </row>
    <row r="17" spans="2:15" ht="20.100000000000001" customHeight="1" x14ac:dyDescent="0.25">
      <c r="C17" s="9"/>
      <c r="D17" s="9"/>
      <c r="F17" s="49"/>
      <c r="G17" s="49"/>
      <c r="H17" s="6"/>
      <c r="I17" s="6"/>
      <c r="J17" s="6"/>
    </row>
    <row r="18" spans="2:15" ht="63.75" customHeight="1" x14ac:dyDescent="0.25">
      <c r="B18" s="324" t="s">
        <v>71</v>
      </c>
      <c r="C18" s="324"/>
      <c r="D18" s="324" t="s">
        <v>72</v>
      </c>
      <c r="E18" s="324"/>
      <c r="F18" s="79" t="s">
        <v>73</v>
      </c>
      <c r="G18" s="80" t="s">
        <v>74</v>
      </c>
      <c r="H18" s="49"/>
      <c r="I18" s="6"/>
      <c r="J18" s="6"/>
      <c r="L18" s="11"/>
      <c r="M18" s="11"/>
      <c r="N18" s="11"/>
    </row>
    <row r="19" spans="2:15" s="6" customFormat="1" ht="48.95" customHeight="1" x14ac:dyDescent="0.25">
      <c r="B19" s="410"/>
      <c r="C19" s="410"/>
      <c r="D19" s="413" t="s">
        <v>132</v>
      </c>
      <c r="E19" s="413"/>
      <c r="F19" s="81" t="str">
        <f>IF(B19="entidad no empresarial sin ánimo de lucro",1,"")</f>
        <v/>
      </c>
      <c r="G19" s="411"/>
      <c r="H19" s="49"/>
      <c r="K19" s="10"/>
      <c r="L19" s="11"/>
      <c r="M19" s="11"/>
      <c r="N19" s="11"/>
    </row>
    <row r="20" spans="2:15" s="6" customFormat="1" ht="24.95" customHeight="1" x14ac:dyDescent="0.25">
      <c r="B20" s="410"/>
      <c r="C20" s="410"/>
      <c r="D20" s="389" t="s">
        <v>128</v>
      </c>
      <c r="E20" s="389"/>
      <c r="F20" s="81" t="str">
        <f>IF(OR(B19="pequeña empresa", B19="mediana empresa", B19="gran empresa"), 0.4, "")</f>
        <v/>
      </c>
      <c r="G20" s="411"/>
      <c r="H20" s="49"/>
      <c r="K20" s="10"/>
      <c r="L20" s="11"/>
      <c r="M20" s="11"/>
      <c r="N20" s="11"/>
    </row>
    <row r="21" spans="2:15" s="6" customFormat="1" ht="24.95" customHeight="1" x14ac:dyDescent="0.25">
      <c r="B21" s="410"/>
      <c r="C21" s="410"/>
      <c r="D21" s="389" t="s">
        <v>130</v>
      </c>
      <c r="E21" s="389"/>
      <c r="F21" s="81" t="str">
        <f>IF(B19="mediana empresa",0.1,"")</f>
        <v/>
      </c>
      <c r="G21" s="411"/>
      <c r="H21" s="49"/>
      <c r="K21" s="10"/>
      <c r="L21" s="11"/>
      <c r="M21" s="11"/>
      <c r="N21" s="11"/>
    </row>
    <row r="22" spans="2:15" s="6" customFormat="1" ht="24.95" customHeight="1" x14ac:dyDescent="0.25">
      <c r="B22" s="410"/>
      <c r="C22" s="410"/>
      <c r="D22" s="389" t="s">
        <v>129</v>
      </c>
      <c r="E22" s="389"/>
      <c r="F22" s="81" t="str">
        <f>IF(B19="pequeña empresa",0.2,"")</f>
        <v/>
      </c>
      <c r="G22" s="411"/>
      <c r="H22" s="49"/>
      <c r="K22" s="10"/>
      <c r="L22" s="11"/>
      <c r="M22" s="11"/>
      <c r="N22" s="11"/>
    </row>
    <row r="23" spans="2:15" s="6" customFormat="1" ht="33.6" customHeight="1" x14ac:dyDescent="0.25">
      <c r="B23" s="324" t="s">
        <v>79</v>
      </c>
      <c r="C23" s="324"/>
      <c r="D23" s="88" t="s">
        <v>131</v>
      </c>
      <c r="E23" s="87">
        <f>'5-Presupuesto Total'!$D$17</f>
        <v>0</v>
      </c>
      <c r="F23" s="81" t="str">
        <f>IF($B$19="entidad no empresarial sin ánimo de lucro","",IF($E$23="Territorio Insular",5%,""))</f>
        <v/>
      </c>
      <c r="G23" s="411"/>
      <c r="H23" s="49"/>
      <c r="K23" s="10"/>
      <c r="L23" s="11"/>
      <c r="M23" s="11"/>
      <c r="N23" s="11"/>
    </row>
    <row r="24" spans="2:15" ht="30.6" customHeight="1" x14ac:dyDescent="0.25">
      <c r="D24" s="412" t="s">
        <v>75</v>
      </c>
      <c r="E24" s="412"/>
      <c r="F24" s="81">
        <f>SUM(F19:F23)</f>
        <v>0</v>
      </c>
      <c r="G24" s="411"/>
      <c r="H24" s="49"/>
      <c r="I24" s="13"/>
      <c r="J24" s="6"/>
      <c r="M24" s="12"/>
    </row>
    <row r="25" spans="2:15" ht="15" x14ac:dyDescent="0.25">
      <c r="F25" s="33"/>
      <c r="G25" s="33"/>
      <c r="H25" s="49"/>
      <c r="I25" s="33"/>
      <c r="M25" s="12"/>
    </row>
    <row r="26" spans="2:15" ht="15" x14ac:dyDescent="0.25">
      <c r="H26" s="49"/>
      <c r="M26" s="12"/>
    </row>
    <row r="27" spans="2:15" ht="27" customHeight="1" x14ac:dyDescent="0.25">
      <c r="B27" s="383" t="s">
        <v>82</v>
      </c>
      <c r="C27" s="384"/>
      <c r="D27" s="384"/>
      <c r="E27" s="384"/>
      <c r="F27" s="384"/>
      <c r="G27" s="385"/>
      <c r="H27" s="33"/>
      <c r="I27" s="33"/>
      <c r="J27" s="28"/>
      <c r="K27" s="28"/>
      <c r="L27" s="28"/>
      <c r="M27" s="28"/>
      <c r="N27" s="14"/>
      <c r="O27" s="6"/>
    </row>
    <row r="28" spans="2:15" s="6" customFormat="1" ht="44.1" customHeight="1" x14ac:dyDescent="0.25">
      <c r="B28" s="395" t="s">
        <v>133</v>
      </c>
      <c r="C28" s="396"/>
      <c r="D28" s="82" t="s">
        <v>76</v>
      </c>
      <c r="E28" s="395" t="s">
        <v>99</v>
      </c>
      <c r="F28" s="399"/>
      <c r="G28" s="396"/>
      <c r="J28" s="10"/>
      <c r="K28" s="10"/>
      <c r="L28" s="10"/>
      <c r="M28" s="12"/>
      <c r="N28" s="10"/>
    </row>
    <row r="29" spans="2:15" s="6" customFormat="1" ht="30" customHeight="1" x14ac:dyDescent="0.25">
      <c r="B29" s="397" t="s">
        <v>127</v>
      </c>
      <c r="C29" s="398"/>
      <c r="D29" s="83"/>
      <c r="E29" s="400"/>
      <c r="F29" s="401"/>
      <c r="G29" s="402"/>
      <c r="J29" s="10"/>
      <c r="K29" s="10"/>
      <c r="L29" s="10"/>
      <c r="M29" s="12"/>
      <c r="N29" s="10"/>
    </row>
    <row r="30" spans="2:15" s="6" customFormat="1" ht="30" customHeight="1" x14ac:dyDescent="0.25">
      <c r="B30" s="397" t="s">
        <v>126</v>
      </c>
      <c r="C30" s="398"/>
      <c r="D30" s="181"/>
      <c r="E30" s="400"/>
      <c r="F30" s="401"/>
      <c r="G30" s="402"/>
      <c r="J30" s="10"/>
      <c r="K30" s="10"/>
      <c r="L30" s="10"/>
      <c r="M30" s="12"/>
      <c r="N30" s="10"/>
    </row>
    <row r="31" spans="2:15" s="6" customFormat="1" ht="30" customHeight="1" x14ac:dyDescent="0.25">
      <c r="B31" s="397" t="s">
        <v>118</v>
      </c>
      <c r="C31" s="398"/>
      <c r="D31" s="83"/>
      <c r="E31" s="400"/>
      <c r="F31" s="401"/>
      <c r="G31" s="402"/>
      <c r="J31" s="10"/>
      <c r="K31" s="10"/>
      <c r="L31" s="10"/>
      <c r="M31" s="12"/>
      <c r="N31" s="10"/>
    </row>
    <row r="32" spans="2:15" s="6" customFormat="1" ht="30" customHeight="1" x14ac:dyDescent="0.25">
      <c r="B32" s="397" t="s">
        <v>119</v>
      </c>
      <c r="C32" s="398"/>
      <c r="D32" s="83"/>
      <c r="E32" s="400"/>
      <c r="F32" s="401"/>
      <c r="G32" s="402"/>
      <c r="J32" s="10"/>
      <c r="K32" s="10"/>
      <c r="L32" s="10"/>
      <c r="M32" s="12"/>
      <c r="N32" s="10"/>
    </row>
    <row r="33" spans="1:20" s="6" customFormat="1" ht="30" customHeight="1" x14ac:dyDescent="0.25">
      <c r="B33" s="397" t="s">
        <v>120</v>
      </c>
      <c r="C33" s="398"/>
      <c r="D33" s="83"/>
      <c r="E33" s="400"/>
      <c r="F33" s="401"/>
      <c r="G33" s="402"/>
      <c r="J33" s="10"/>
      <c r="K33" s="10"/>
      <c r="L33" s="10"/>
      <c r="M33" s="12"/>
      <c r="N33" s="10"/>
    </row>
    <row r="34" spans="1:20" s="6" customFormat="1" ht="30" customHeight="1" x14ac:dyDescent="0.25">
      <c r="B34" s="397" t="s">
        <v>121</v>
      </c>
      <c r="C34" s="398"/>
      <c r="D34" s="83"/>
      <c r="E34" s="400"/>
      <c r="F34" s="401"/>
      <c r="G34" s="402"/>
      <c r="J34" s="10"/>
      <c r="K34" s="10"/>
      <c r="L34" s="10"/>
      <c r="M34" s="12"/>
      <c r="N34" s="10"/>
    </row>
    <row r="35" spans="1:20" s="6" customFormat="1" ht="30" customHeight="1" x14ac:dyDescent="0.25">
      <c r="B35" s="397" t="s">
        <v>122</v>
      </c>
      <c r="C35" s="398"/>
      <c r="D35" s="83"/>
      <c r="E35" s="400"/>
      <c r="F35" s="401"/>
      <c r="G35" s="402"/>
      <c r="J35" s="10"/>
      <c r="K35" s="10"/>
      <c r="L35" s="10"/>
      <c r="M35" s="12"/>
      <c r="N35" s="10"/>
    </row>
    <row r="36" spans="1:20" s="6" customFormat="1" ht="30" customHeight="1" x14ac:dyDescent="0.25">
      <c r="B36" s="397" t="s">
        <v>123</v>
      </c>
      <c r="C36" s="398"/>
      <c r="D36" s="83"/>
      <c r="E36" s="400"/>
      <c r="F36" s="401"/>
      <c r="G36" s="402"/>
      <c r="J36" s="10"/>
      <c r="K36" s="10"/>
      <c r="L36" s="10"/>
      <c r="M36" s="12"/>
      <c r="N36" s="10"/>
    </row>
    <row r="37" spans="1:20" s="6" customFormat="1" ht="30" customHeight="1" x14ac:dyDescent="0.25">
      <c r="B37" s="397" t="s">
        <v>124</v>
      </c>
      <c r="C37" s="398"/>
      <c r="D37" s="83"/>
      <c r="E37" s="400"/>
      <c r="F37" s="401"/>
      <c r="G37" s="402"/>
      <c r="J37" s="10"/>
      <c r="K37" s="10"/>
      <c r="L37" s="10"/>
      <c r="M37" s="12"/>
      <c r="N37" s="10"/>
    </row>
    <row r="38" spans="1:20" s="6" customFormat="1" ht="30" customHeight="1" thickBot="1" x14ac:dyDescent="0.3">
      <c r="B38" s="403" t="s">
        <v>125</v>
      </c>
      <c r="C38" s="404"/>
      <c r="D38" s="99"/>
      <c r="E38" s="400"/>
      <c r="F38" s="401"/>
      <c r="G38" s="402"/>
      <c r="J38" s="10"/>
      <c r="K38" s="10"/>
      <c r="L38" s="10"/>
      <c r="M38" s="12"/>
      <c r="N38" s="10"/>
    </row>
    <row r="39" spans="1:20" s="6" customFormat="1" ht="30" customHeight="1" thickBot="1" x14ac:dyDescent="0.3">
      <c r="B39" s="405" t="s">
        <v>25</v>
      </c>
      <c r="C39" s="406"/>
      <c r="D39" s="177">
        <f>SUM(D29:D38)</f>
        <v>0</v>
      </c>
      <c r="J39" s="10"/>
      <c r="K39" s="10"/>
      <c r="L39" s="10"/>
      <c r="M39" s="12"/>
      <c r="N39" s="10"/>
    </row>
    <row r="40" spans="1:20" s="6" customFormat="1" ht="15" customHeight="1" x14ac:dyDescent="0.25">
      <c r="I40" s="10"/>
      <c r="J40" s="10"/>
      <c r="K40" s="10"/>
      <c r="L40" s="10"/>
      <c r="M40" s="12"/>
      <c r="N40" s="10"/>
    </row>
    <row r="41" spans="1:20" s="6" customFormat="1" ht="15" customHeight="1" x14ac:dyDescent="0.25">
      <c r="A41" s="14"/>
      <c r="B41" s="14"/>
      <c r="C41" s="25"/>
      <c r="D41" s="25"/>
      <c r="E41" s="25"/>
      <c r="F41" s="25"/>
      <c r="G41" s="26"/>
      <c r="H41" s="27"/>
      <c r="I41" s="27"/>
      <c r="J41" s="28"/>
      <c r="K41" s="28"/>
      <c r="L41" s="28"/>
      <c r="M41" s="28"/>
      <c r="N41" s="14"/>
      <c r="O41" s="14"/>
      <c r="P41" s="14"/>
      <c r="Q41" s="14"/>
      <c r="R41" s="14"/>
      <c r="S41" s="14"/>
      <c r="T41" s="14"/>
    </row>
    <row r="42" spans="1:20" ht="31.5" customHeight="1" x14ac:dyDescent="0.25">
      <c r="A42" s="15"/>
      <c r="B42" s="383" t="s">
        <v>85</v>
      </c>
      <c r="C42" s="384"/>
      <c r="D42" s="384"/>
      <c r="E42" s="384"/>
      <c r="F42" s="385"/>
      <c r="G42" s="26"/>
      <c r="H42" s="27"/>
      <c r="I42" s="27"/>
      <c r="J42" s="30"/>
      <c r="K42" s="30"/>
      <c r="L42" s="30"/>
      <c r="M42" s="30"/>
      <c r="N42" s="30"/>
      <c r="O42" s="14"/>
      <c r="P42" s="15"/>
      <c r="Q42" s="15"/>
      <c r="R42" s="15"/>
      <c r="S42" s="15"/>
      <c r="T42" s="15"/>
    </row>
    <row r="43" spans="1:20" ht="55.5" customHeight="1" x14ac:dyDescent="0.25">
      <c r="A43" s="15"/>
      <c r="B43" s="395" t="s">
        <v>133</v>
      </c>
      <c r="C43" s="396"/>
      <c r="D43" s="84" t="s">
        <v>84</v>
      </c>
      <c r="E43" s="84" t="s">
        <v>77</v>
      </c>
      <c r="F43" s="84" t="s">
        <v>83</v>
      </c>
      <c r="I43" s="15"/>
      <c r="J43" s="15"/>
      <c r="K43" s="15"/>
      <c r="L43" s="15"/>
      <c r="M43" s="15"/>
      <c r="N43" s="15"/>
      <c r="O43" s="15"/>
      <c r="P43" s="15"/>
      <c r="Q43" s="15"/>
      <c r="R43" s="15"/>
      <c r="S43" s="15"/>
      <c r="T43" s="15"/>
    </row>
    <row r="44" spans="1:20" ht="30" customHeight="1" x14ac:dyDescent="0.25">
      <c r="A44" s="15"/>
      <c r="B44" s="393" t="s">
        <v>127</v>
      </c>
      <c r="C44" s="394"/>
      <c r="D44" s="85">
        <f t="shared" ref="D44:D53" si="0">D29</f>
        <v>0</v>
      </c>
      <c r="E44" s="86" t="str">
        <f t="shared" ref="E44:E53" si="1">IF(D44&lt;&gt;0,$G$19,"")</f>
        <v/>
      </c>
      <c r="F44" s="85" t="str">
        <f>IFERROR(D44*E44,"")</f>
        <v/>
      </c>
      <c r="I44" s="15"/>
      <c r="J44" s="15"/>
      <c r="K44" s="15"/>
      <c r="L44" s="15"/>
      <c r="M44" s="15"/>
      <c r="N44" s="15"/>
      <c r="O44" s="15"/>
      <c r="P44" s="15"/>
      <c r="Q44" s="15"/>
      <c r="R44" s="15"/>
      <c r="S44" s="15"/>
      <c r="T44" s="15"/>
    </row>
    <row r="45" spans="1:20" ht="30" customHeight="1" x14ac:dyDescent="0.25">
      <c r="A45" s="15"/>
      <c r="B45" s="393" t="s">
        <v>126</v>
      </c>
      <c r="C45" s="394"/>
      <c r="D45" s="85">
        <f t="shared" si="0"/>
        <v>0</v>
      </c>
      <c r="E45" s="86" t="str">
        <f t="shared" si="1"/>
        <v/>
      </c>
      <c r="F45" s="85" t="str">
        <f t="shared" ref="F45:F53" si="2">IFERROR(D45*E45,"")</f>
        <v/>
      </c>
      <c r="I45" s="15"/>
      <c r="J45" s="15"/>
      <c r="K45" s="15"/>
      <c r="L45" s="15"/>
      <c r="M45" s="15"/>
      <c r="N45" s="15"/>
      <c r="O45" s="15"/>
      <c r="P45" s="15"/>
      <c r="Q45" s="15"/>
      <c r="R45" s="15"/>
      <c r="S45" s="15"/>
      <c r="T45" s="15"/>
    </row>
    <row r="46" spans="1:20" ht="30" customHeight="1" x14ac:dyDescent="0.25">
      <c r="A46" s="15"/>
      <c r="B46" s="393" t="s">
        <v>118</v>
      </c>
      <c r="C46" s="394"/>
      <c r="D46" s="85">
        <f t="shared" si="0"/>
        <v>0</v>
      </c>
      <c r="E46" s="86" t="str">
        <f t="shared" si="1"/>
        <v/>
      </c>
      <c r="F46" s="85" t="str">
        <f t="shared" si="2"/>
        <v/>
      </c>
      <c r="I46" s="15"/>
      <c r="J46" s="15"/>
      <c r="K46" s="15"/>
      <c r="L46" s="15"/>
      <c r="M46" s="15"/>
      <c r="N46" s="15"/>
      <c r="O46" s="15"/>
      <c r="P46" s="15"/>
      <c r="Q46" s="15"/>
      <c r="R46" s="15"/>
      <c r="S46" s="15"/>
      <c r="T46" s="15"/>
    </row>
    <row r="47" spans="1:20" ht="30" customHeight="1" x14ac:dyDescent="0.25">
      <c r="A47" s="15"/>
      <c r="B47" s="393" t="s">
        <v>119</v>
      </c>
      <c r="C47" s="394"/>
      <c r="D47" s="85">
        <f t="shared" si="0"/>
        <v>0</v>
      </c>
      <c r="E47" s="86" t="str">
        <f t="shared" si="1"/>
        <v/>
      </c>
      <c r="F47" s="85" t="str">
        <f t="shared" si="2"/>
        <v/>
      </c>
      <c r="I47" s="15"/>
      <c r="J47" s="15"/>
      <c r="K47" s="15"/>
      <c r="L47" s="15"/>
      <c r="M47" s="15"/>
      <c r="N47" s="15"/>
      <c r="O47" s="15"/>
      <c r="P47" s="15"/>
      <c r="Q47" s="15"/>
      <c r="R47" s="15"/>
      <c r="S47" s="15"/>
      <c r="T47" s="15"/>
    </row>
    <row r="48" spans="1:20" ht="30" customHeight="1" x14ac:dyDescent="0.25">
      <c r="A48" s="15"/>
      <c r="B48" s="393" t="s">
        <v>120</v>
      </c>
      <c r="C48" s="394"/>
      <c r="D48" s="85">
        <f t="shared" si="0"/>
        <v>0</v>
      </c>
      <c r="E48" s="86" t="str">
        <f t="shared" si="1"/>
        <v/>
      </c>
      <c r="F48" s="85" t="str">
        <f t="shared" si="2"/>
        <v/>
      </c>
      <c r="I48" s="15"/>
      <c r="J48" s="15"/>
      <c r="K48" s="15"/>
      <c r="L48" s="15"/>
      <c r="M48" s="15"/>
      <c r="N48" s="15"/>
      <c r="O48" s="15"/>
      <c r="P48" s="15"/>
      <c r="Q48" s="15"/>
      <c r="R48" s="15"/>
      <c r="S48" s="15"/>
      <c r="T48" s="15"/>
    </row>
    <row r="49" spans="1:20" ht="30" customHeight="1" x14ac:dyDescent="0.25">
      <c r="A49" s="15"/>
      <c r="B49" s="393" t="s">
        <v>121</v>
      </c>
      <c r="C49" s="394"/>
      <c r="D49" s="85">
        <f t="shared" si="0"/>
        <v>0</v>
      </c>
      <c r="E49" s="86" t="str">
        <f t="shared" si="1"/>
        <v/>
      </c>
      <c r="F49" s="85" t="str">
        <f t="shared" si="2"/>
        <v/>
      </c>
      <c r="I49" s="15"/>
      <c r="J49" s="15"/>
      <c r="K49" s="15"/>
      <c r="L49" s="15"/>
      <c r="M49" s="15"/>
      <c r="N49" s="15"/>
      <c r="O49" s="15"/>
      <c r="P49" s="15"/>
      <c r="Q49" s="15"/>
      <c r="R49" s="15"/>
      <c r="S49" s="15"/>
      <c r="T49" s="15"/>
    </row>
    <row r="50" spans="1:20" ht="30" customHeight="1" x14ac:dyDescent="0.25">
      <c r="A50" s="15"/>
      <c r="B50" s="393" t="s">
        <v>122</v>
      </c>
      <c r="C50" s="394"/>
      <c r="D50" s="85">
        <f t="shared" si="0"/>
        <v>0</v>
      </c>
      <c r="E50" s="86" t="str">
        <f t="shared" si="1"/>
        <v/>
      </c>
      <c r="F50" s="85" t="str">
        <f t="shared" si="2"/>
        <v/>
      </c>
      <c r="I50" s="15"/>
      <c r="J50" s="15"/>
      <c r="K50" s="15"/>
      <c r="L50" s="15"/>
      <c r="M50" s="15"/>
      <c r="N50" s="15"/>
      <c r="O50" s="15"/>
      <c r="P50" s="15"/>
      <c r="Q50" s="15"/>
      <c r="R50" s="15"/>
      <c r="S50" s="15"/>
      <c r="T50" s="15"/>
    </row>
    <row r="51" spans="1:20" ht="30" customHeight="1" x14ac:dyDescent="0.25">
      <c r="A51" s="15"/>
      <c r="B51" s="393" t="s">
        <v>123</v>
      </c>
      <c r="C51" s="394"/>
      <c r="D51" s="85">
        <f t="shared" si="0"/>
        <v>0</v>
      </c>
      <c r="E51" s="86" t="str">
        <f t="shared" si="1"/>
        <v/>
      </c>
      <c r="F51" s="85" t="str">
        <f t="shared" si="2"/>
        <v/>
      </c>
      <c r="I51" s="15"/>
      <c r="J51" s="15"/>
      <c r="K51" s="15"/>
      <c r="L51" s="15"/>
      <c r="M51" s="15"/>
      <c r="N51" s="15"/>
      <c r="O51" s="15"/>
      <c r="P51" s="15"/>
      <c r="Q51" s="15"/>
      <c r="R51" s="15"/>
      <c r="S51" s="15"/>
      <c r="T51" s="15"/>
    </row>
    <row r="52" spans="1:20" ht="30" customHeight="1" x14ac:dyDescent="0.25">
      <c r="A52" s="15"/>
      <c r="B52" s="393" t="s">
        <v>124</v>
      </c>
      <c r="C52" s="394"/>
      <c r="D52" s="85">
        <f t="shared" si="0"/>
        <v>0</v>
      </c>
      <c r="E52" s="86" t="str">
        <f t="shared" si="1"/>
        <v/>
      </c>
      <c r="F52" s="85" t="str">
        <f t="shared" si="2"/>
        <v/>
      </c>
      <c r="I52" s="15"/>
      <c r="J52" s="15"/>
      <c r="K52" s="15"/>
      <c r="L52" s="15"/>
      <c r="M52" s="15"/>
      <c r="N52" s="15"/>
      <c r="O52" s="15"/>
      <c r="P52" s="15"/>
      <c r="Q52" s="15"/>
      <c r="R52" s="15"/>
      <c r="S52" s="15"/>
      <c r="T52" s="15"/>
    </row>
    <row r="53" spans="1:20" ht="30" customHeight="1" thickBot="1" x14ac:dyDescent="0.3">
      <c r="A53" s="15"/>
      <c r="B53" s="408" t="s">
        <v>125</v>
      </c>
      <c r="C53" s="409"/>
      <c r="D53" s="94">
        <f t="shared" si="0"/>
        <v>0</v>
      </c>
      <c r="E53" s="95" t="str">
        <f t="shared" si="1"/>
        <v/>
      </c>
      <c r="F53" s="94" t="str">
        <f t="shared" si="2"/>
        <v/>
      </c>
      <c r="I53" s="15"/>
      <c r="J53" s="15"/>
      <c r="K53" s="15"/>
      <c r="L53" s="15"/>
      <c r="M53" s="15"/>
      <c r="N53" s="15"/>
      <c r="O53" s="15"/>
      <c r="P53" s="15"/>
      <c r="Q53" s="15"/>
      <c r="R53" s="15"/>
      <c r="S53" s="15"/>
      <c r="T53" s="15"/>
    </row>
    <row r="54" spans="1:20" ht="30" customHeight="1" thickBot="1" x14ac:dyDescent="0.3">
      <c r="A54" s="15"/>
      <c r="B54" s="386" t="s">
        <v>25</v>
      </c>
      <c r="C54" s="387"/>
      <c r="D54" s="96">
        <f>SUM(D44:D53)</f>
        <v>0</v>
      </c>
      <c r="E54" s="97" t="str">
        <f>IF(D54&lt;&gt;0,F54/D54,"")</f>
        <v/>
      </c>
      <c r="F54" s="98">
        <f>SUM(F44:F53)</f>
        <v>0</v>
      </c>
      <c r="I54" s="15"/>
      <c r="J54" s="15"/>
      <c r="K54" s="15"/>
      <c r="L54" s="15"/>
      <c r="M54" s="15"/>
      <c r="N54" s="15"/>
      <c r="O54" s="14"/>
      <c r="P54" s="407"/>
      <c r="Q54" s="407"/>
      <c r="R54" s="15"/>
      <c r="S54" s="15"/>
      <c r="T54" s="15"/>
    </row>
    <row r="55" spans="1:20" ht="15" x14ac:dyDescent="0.25">
      <c r="A55" s="15"/>
      <c r="B55" s="15"/>
      <c r="C55" s="15"/>
      <c r="D55" s="15"/>
      <c r="E55" s="15"/>
      <c r="F55" s="15"/>
      <c r="G55" s="15"/>
      <c r="I55" s="15"/>
      <c r="J55" s="15"/>
      <c r="K55" s="15"/>
      <c r="L55" s="15"/>
      <c r="M55" s="15"/>
      <c r="N55" s="15"/>
      <c r="O55" s="14"/>
      <c r="P55" s="29"/>
      <c r="Q55" s="29"/>
      <c r="R55" s="15"/>
      <c r="S55" s="15"/>
      <c r="T55" s="15"/>
    </row>
    <row r="56" spans="1:20" ht="15" x14ac:dyDescent="0.25">
      <c r="A56" s="15"/>
      <c r="B56" s="15"/>
      <c r="C56" s="15"/>
      <c r="D56" s="15"/>
      <c r="E56" s="15"/>
      <c r="F56" s="15"/>
      <c r="G56" s="15"/>
      <c r="H56" s="15"/>
      <c r="I56" s="15"/>
      <c r="J56" s="15"/>
      <c r="K56" s="15"/>
      <c r="L56" s="15"/>
      <c r="M56" s="15"/>
      <c r="N56" s="15"/>
      <c r="O56" s="15"/>
      <c r="P56" s="407"/>
      <c r="Q56" s="407"/>
      <c r="R56" s="15"/>
      <c r="S56" s="15"/>
      <c r="T56" s="15"/>
    </row>
    <row r="57" spans="1:20" ht="15" x14ac:dyDescent="0.25">
      <c r="A57" s="15"/>
      <c r="B57" s="15"/>
      <c r="C57" s="15"/>
      <c r="D57" s="15"/>
      <c r="E57" s="15"/>
      <c r="F57" s="15"/>
      <c r="G57" s="15"/>
      <c r="H57" s="15"/>
      <c r="I57" s="15"/>
      <c r="J57" s="15"/>
      <c r="K57" s="15"/>
      <c r="L57" s="15"/>
      <c r="M57" s="15"/>
      <c r="N57" s="15"/>
      <c r="O57" s="15"/>
      <c r="P57" s="15"/>
      <c r="Q57" s="15"/>
      <c r="R57" s="15"/>
      <c r="S57" s="15"/>
      <c r="T57" s="15"/>
    </row>
    <row r="58" spans="1:20" ht="15" x14ac:dyDescent="0.25">
      <c r="A58" s="15"/>
      <c r="B58" s="15"/>
      <c r="C58" s="15"/>
      <c r="D58" s="15"/>
      <c r="E58" s="15"/>
      <c r="F58" s="15"/>
      <c r="G58" s="15"/>
      <c r="H58" s="15"/>
      <c r="I58" s="15"/>
      <c r="J58" s="15"/>
      <c r="K58" s="15"/>
      <c r="L58" s="15"/>
      <c r="M58" s="15"/>
      <c r="N58" s="15"/>
      <c r="O58" s="15"/>
      <c r="P58" s="15"/>
      <c r="Q58" s="15"/>
      <c r="R58" s="15"/>
      <c r="S58" s="15"/>
      <c r="T58" s="15"/>
    </row>
    <row r="59" spans="1:20" ht="15" x14ac:dyDescent="0.25">
      <c r="A59" s="15"/>
      <c r="B59" s="15"/>
      <c r="C59" s="15"/>
      <c r="D59" s="15"/>
      <c r="E59" s="15"/>
      <c r="F59" s="15"/>
      <c r="G59" s="15"/>
      <c r="H59" s="15"/>
      <c r="I59" s="15"/>
      <c r="J59" s="15"/>
      <c r="K59" s="15"/>
      <c r="L59" s="15"/>
      <c r="M59" s="15"/>
      <c r="N59" s="15"/>
      <c r="O59" s="15"/>
      <c r="P59" s="15"/>
      <c r="Q59" s="15"/>
      <c r="R59" s="15"/>
      <c r="S59" s="15"/>
      <c r="T59" s="15"/>
    </row>
    <row r="60" spans="1:20" ht="15" x14ac:dyDescent="0.25">
      <c r="A60" s="15"/>
      <c r="B60" s="15"/>
      <c r="C60" s="15"/>
      <c r="D60" s="15"/>
      <c r="E60" s="15"/>
      <c r="F60" s="15"/>
      <c r="G60" s="15"/>
      <c r="H60" s="15"/>
      <c r="I60" s="15"/>
      <c r="J60" s="15"/>
      <c r="K60" s="15"/>
      <c r="L60" s="15"/>
      <c r="M60" s="15"/>
      <c r="N60" s="15"/>
      <c r="O60" s="15"/>
      <c r="P60" s="15"/>
      <c r="Q60" s="15"/>
      <c r="R60" s="15"/>
      <c r="S60" s="15"/>
      <c r="T60" s="15"/>
    </row>
    <row r="61" spans="1:20" ht="15" x14ac:dyDescent="0.25">
      <c r="A61" s="15"/>
      <c r="B61" s="15"/>
      <c r="C61" s="15"/>
      <c r="D61" s="15"/>
      <c r="E61" s="15"/>
      <c r="F61" s="15"/>
      <c r="G61" s="15"/>
      <c r="H61" s="15"/>
      <c r="I61" s="15"/>
      <c r="J61" s="15"/>
      <c r="K61" s="15"/>
      <c r="L61" s="15"/>
      <c r="M61" s="15"/>
      <c r="N61" s="15"/>
      <c r="O61" s="15"/>
      <c r="P61" s="15"/>
      <c r="Q61" s="15"/>
      <c r="R61" s="15"/>
      <c r="S61" s="15"/>
      <c r="T61" s="15"/>
    </row>
    <row r="62" spans="1:20" ht="15" x14ac:dyDescent="0.25">
      <c r="A62" s="15"/>
      <c r="B62" s="15"/>
      <c r="C62" s="15"/>
      <c r="D62" s="15"/>
      <c r="E62" s="15"/>
      <c r="F62" s="15"/>
      <c r="G62" s="15"/>
      <c r="H62" s="15"/>
      <c r="I62" s="15"/>
      <c r="J62" s="15"/>
      <c r="K62" s="15"/>
      <c r="L62" s="15"/>
      <c r="M62" s="15"/>
      <c r="N62" s="15"/>
      <c r="O62" s="15"/>
      <c r="P62" s="15"/>
      <c r="Q62" s="15"/>
      <c r="R62" s="15"/>
      <c r="S62" s="15"/>
      <c r="T62" s="15"/>
    </row>
    <row r="63" spans="1:20" ht="15" hidden="1" x14ac:dyDescent="0.25">
      <c r="A63" s="15"/>
      <c r="B63" s="15"/>
      <c r="C63" s="15"/>
      <c r="D63" s="15"/>
      <c r="E63" s="15"/>
      <c r="F63" s="15"/>
      <c r="G63" s="15"/>
      <c r="H63" s="15"/>
      <c r="I63" s="15"/>
      <c r="J63" s="15"/>
      <c r="K63" s="15"/>
      <c r="L63" s="15"/>
      <c r="M63" s="15"/>
      <c r="N63" s="15"/>
      <c r="O63" s="15"/>
      <c r="P63" s="15"/>
      <c r="Q63" s="15"/>
      <c r="R63" s="15"/>
      <c r="S63" s="15"/>
      <c r="T63" s="15"/>
    </row>
    <row r="64" spans="1:20" ht="15" hidden="1" x14ac:dyDescent="0.25">
      <c r="A64" s="15"/>
      <c r="B64" s="15"/>
      <c r="C64" s="15"/>
      <c r="D64" s="15"/>
      <c r="E64" s="15"/>
      <c r="F64" s="15"/>
      <c r="G64" s="15"/>
      <c r="H64" s="15"/>
      <c r="I64" s="15"/>
      <c r="J64" s="15"/>
      <c r="K64" s="15"/>
      <c r="L64" s="15"/>
      <c r="M64" s="15"/>
      <c r="N64" s="15"/>
      <c r="O64" s="15"/>
      <c r="P64" s="15"/>
      <c r="Q64" s="15"/>
      <c r="R64" s="15"/>
      <c r="S64" s="15"/>
      <c r="T64" s="15"/>
    </row>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sheetData>
  <sheetProtection algorithmName="SHA-512" hashValue="hhTy7LTscTxksCqC9DYYDV4OguP0m+wPFxpqkyi/G/8YZZPCeXg6xTeABDwxOR41zHMt1sOPlbZk9Rb2rSFb8w==" saltValue="sI8Jjovws8CitxqJF+19kQ==" spinCount="100000" sheet="1" objects="1" scenarios="1"/>
  <mergeCells count="53">
    <mergeCell ref="P56:Q56"/>
    <mergeCell ref="B18:C18"/>
    <mergeCell ref="B19:C22"/>
    <mergeCell ref="D22:E22"/>
    <mergeCell ref="G19:G24"/>
    <mergeCell ref="B23:C23"/>
    <mergeCell ref="D24:E24"/>
    <mergeCell ref="D18:E18"/>
    <mergeCell ref="D19:E19"/>
    <mergeCell ref="D20:E20"/>
    <mergeCell ref="B35:C35"/>
    <mergeCell ref="B36:C36"/>
    <mergeCell ref="B37:C37"/>
    <mergeCell ref="E35:G35"/>
    <mergeCell ref="E36:G36"/>
    <mergeCell ref="E37:G37"/>
    <mergeCell ref="B38:C38"/>
    <mergeCell ref="B39:C39"/>
    <mergeCell ref="P54:Q54"/>
    <mergeCell ref="B43:C43"/>
    <mergeCell ref="B44:C44"/>
    <mergeCell ref="B45:C45"/>
    <mergeCell ref="B46:C46"/>
    <mergeCell ref="B52:C52"/>
    <mergeCell ref="B53:C53"/>
    <mergeCell ref="E38:G38"/>
    <mergeCell ref="B31:C31"/>
    <mergeCell ref="B32:C32"/>
    <mergeCell ref="B33:C33"/>
    <mergeCell ref="B34:C34"/>
    <mergeCell ref="E28:G28"/>
    <mergeCell ref="E29:G29"/>
    <mergeCell ref="E30:G30"/>
    <mergeCell ref="E31:G31"/>
    <mergeCell ref="E32:G32"/>
    <mergeCell ref="E33:G33"/>
    <mergeCell ref="E34:G34"/>
    <mergeCell ref="B13:H14"/>
    <mergeCell ref="B42:F42"/>
    <mergeCell ref="B54:C54"/>
    <mergeCell ref="B11:H11"/>
    <mergeCell ref="B27:G27"/>
    <mergeCell ref="D21:E21"/>
    <mergeCell ref="B16:C16"/>
    <mergeCell ref="D16:G16"/>
    <mergeCell ref="B47:C47"/>
    <mergeCell ref="B48:C48"/>
    <mergeCell ref="B49:C49"/>
    <mergeCell ref="B50:C50"/>
    <mergeCell ref="B51:C51"/>
    <mergeCell ref="B28:C28"/>
    <mergeCell ref="B29:C29"/>
    <mergeCell ref="B30:C30"/>
  </mergeCells>
  <phoneticPr fontId="17" type="noConversion"/>
  <conditionalFormatting sqref="B19">
    <cfRule type="expression" dxfId="9" priority="142">
      <formula>AND(#REF!&lt;&gt;"",$B$19="")</formula>
    </cfRule>
  </conditionalFormatting>
  <conditionalFormatting sqref="G19:G24">
    <cfRule type="cellIs" dxfId="8" priority="25" operator="greaterThan">
      <formula>$F$24</formula>
    </cfRule>
  </conditionalFormatting>
  <dataValidations count="8">
    <dataValidation type="textLength" allowBlank="1" showInputMessage="1" showErrorMessage="1" sqref="E41" xr:uid="{E0449C5A-DD55-4AB6-924F-491CF9A89D32}">
      <formula1>0</formula1>
      <formula2>100</formula2>
    </dataValidation>
    <dataValidation type="custom" operator="greaterThan" showInputMessage="1" showErrorMessage="1" error="Debe elegir TIPO DE ELEMENTO y PAQUETE DE TRABAJO" sqref="J27:M27" xr:uid="{D5AB9D55-640A-4D1A-A13D-2D26B61E2BE6}">
      <formula1>AND(C27&lt;&gt;"",F27&lt;&gt;"")</formula1>
    </dataValidation>
    <dataValidation type="decimal" operator="greaterThan" allowBlank="1" showInputMessage="1" showErrorMessage="1" sqref="D29:D38" xr:uid="{87C195DA-1292-4AD0-947B-7CF7C764975C}">
      <formula1>0</formula1>
    </dataValidation>
    <dataValidation type="custom" operator="greaterThan" allowBlank="1" showInputMessage="1" showErrorMessage="1" error="El coste total no puede ser menor que el coste subvencionable" sqref="E29:E38" xr:uid="{2EA7A88B-C223-459F-B2E5-5E6292B2EC64}">
      <formula1>E29&gt;=I29</formula1>
    </dataValidation>
    <dataValidation type="custom" operator="greaterThan" allowBlank="1" showInputMessage="1" showErrorMessage="1" error="El coste total no puede ser menor que el coste subvencionable" sqref="F39" xr:uid="{410E0D84-D78A-4030-A915-90177DAB478C}">
      <formula1>F39&gt;=I39</formula1>
    </dataValidation>
    <dataValidation type="custom" operator="greaterThan" showInputMessage="1" showErrorMessage="1" error="Debe elegir TIPO DE ELEMENTO y PAQUETE DE TRABAJO" sqref="H41:H42" xr:uid="{1B9AE965-A52C-4272-9D21-7D7E122841CD}">
      <formula1>AND(D41&lt;&gt;"",F41&lt;&gt;"")</formula1>
    </dataValidation>
    <dataValidation type="custom" operator="greaterThan" showInputMessage="1" showErrorMessage="1" error="Debe elegir TIPO DE ELEMENTO y PAQUETE DE TRABAJO" sqref="J41:M41" xr:uid="{16061B1B-7E94-4AAD-B1ED-0547C15366F2}">
      <formula1>AND(D41&lt;&gt;"",F41&lt;&gt;"")</formula1>
    </dataValidation>
    <dataValidation type="custom" operator="greaterThan" showInputMessage="1" showErrorMessage="1" error="Debe elegir TIPO DE ELEMENTO y PAQUETE DE TRABAJO" sqref="I41:I42" xr:uid="{6474C015-4A71-415B-910C-FD35C8B0E72F}">
      <formula1>AND(D41&lt;&gt;"",F41&lt;&gt;"")</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8FB4F1F-62BD-4DB9-9705-634AD49FA456}">
          <x14:formula1>
            <xm:f>Tablas!$B$4:$B$7</xm:f>
          </x14:formula1>
          <xm:sqref>B19:C22</xm:sqref>
        </x14:dataValidation>
        <x14:dataValidation type="custom" showInputMessage="1" showErrorMessage="1" errorTitle="Faltan datos" error="Debe especificar la TIPOLOGÍA DE ENTIDAD y la UBICACIÓN DEL PROYECTO" xr:uid="{50290DCE-D577-4EBB-B868-DF66ECD6CF17}">
          <x14:formula1>
            <xm:f>AND(B19&lt;&gt;"",'5-Presupuesto Total'!D17&lt;&gt;"")</xm:f>
          </x14:formula1>
          <xm:sqref>G19:G24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103C2-6819-401C-A1F3-6AA2BCD5B23F}">
  <sheetPr>
    <pageSetUpPr fitToPage="1"/>
  </sheetPr>
  <dimension ref="A1:XEV87"/>
  <sheetViews>
    <sheetView showGridLines="0" showZeros="0" zoomScale="85" zoomScaleNormal="85" zoomScaleSheetLayoutView="25" zoomScalePageLayoutView="10" workbookViewId="0">
      <selection activeCell="H37" sqref="H37"/>
    </sheetView>
  </sheetViews>
  <sheetFormatPr baseColWidth="10" defaultColWidth="0" defaultRowHeight="0" customHeight="1" zeroHeight="1" x14ac:dyDescent="0.25"/>
  <cols>
    <col min="1" max="1" width="11.42578125" style="10" customWidth="1"/>
    <col min="2" max="2" width="28.5703125" style="10" customWidth="1"/>
    <col min="3" max="3" width="28.7109375" style="10" customWidth="1"/>
    <col min="4" max="9" width="30.7109375" style="10" customWidth="1"/>
    <col min="10" max="10" width="28.5703125" style="10" customWidth="1"/>
    <col min="11" max="17" width="30.7109375" style="10" hidden="1" customWidth="1"/>
    <col min="18" max="20" width="18.7109375" style="10" hidden="1" customWidth="1"/>
    <col min="21" max="27" width="18.7109375" style="10" hidden="1"/>
    <col min="28" max="16372" width="11.42578125" style="10" hidden="1"/>
    <col min="16373" max="16376" width="0" style="10" hidden="1"/>
    <col min="16377" max="16384" width="11.42578125" style="10" hidden="1"/>
  </cols>
  <sheetData>
    <row r="1" spans="2:21" s="6" customFormat="1" ht="14.45" customHeight="1" x14ac:dyDescent="0.25"/>
    <row r="2" spans="2:21" s="6" customFormat="1" ht="14.45" customHeight="1" x14ac:dyDescent="0.25"/>
    <row r="3" spans="2:21" s="6" customFormat="1" ht="14.45" customHeight="1" x14ac:dyDescent="0.25"/>
    <row r="4" spans="2:21" s="6" customFormat="1" ht="14.45" customHeight="1" x14ac:dyDescent="0.25"/>
    <row r="5" spans="2:21" s="6" customFormat="1" ht="14.45" customHeight="1" x14ac:dyDescent="0.25"/>
    <row r="6" spans="2:21" s="6" customFormat="1" ht="14.45" customHeight="1" x14ac:dyDescent="0.25"/>
    <row r="7" spans="2:21" s="6" customFormat="1" ht="14.45" customHeight="1" x14ac:dyDescent="0.25"/>
    <row r="8" spans="2:21" s="6" customFormat="1" ht="14.45" customHeight="1" x14ac:dyDescent="0.25"/>
    <row r="9" spans="2:21" s="6" customFormat="1" ht="14.45" customHeight="1" x14ac:dyDescent="0.25"/>
    <row r="10" spans="2:21" s="6" customFormat="1" ht="14.45" customHeight="1" x14ac:dyDescent="0.25">
      <c r="K10" s="8"/>
      <c r="L10" s="8"/>
      <c r="M10" s="8"/>
      <c r="N10" s="8"/>
      <c r="O10" s="8"/>
      <c r="P10" s="8"/>
      <c r="Q10" s="8"/>
      <c r="R10" s="8"/>
      <c r="S10" s="8"/>
      <c r="T10" s="8"/>
      <c r="U10" s="8"/>
    </row>
    <row r="11" spans="2:21" s="6" customFormat="1" ht="30" customHeight="1" x14ac:dyDescent="0.25">
      <c r="B11" s="388" t="s">
        <v>69</v>
      </c>
      <c r="C11" s="388"/>
      <c r="D11" s="388"/>
      <c r="E11" s="388"/>
      <c r="F11" s="388"/>
      <c r="G11" s="388"/>
      <c r="H11" s="388"/>
      <c r="K11" s="8"/>
      <c r="L11" s="8"/>
      <c r="M11" s="8"/>
      <c r="N11" s="8"/>
      <c r="O11" s="8"/>
    </row>
    <row r="12" spans="2:21" s="6" customFormat="1" ht="26.25" x14ac:dyDescent="0.25">
      <c r="C12" s="3"/>
      <c r="D12" s="3"/>
      <c r="E12" s="3"/>
      <c r="F12" s="3"/>
      <c r="G12" s="3"/>
      <c r="H12" s="3"/>
      <c r="K12" s="8"/>
      <c r="L12" s="8"/>
      <c r="M12" s="8"/>
      <c r="N12" s="8"/>
      <c r="O12" s="8"/>
    </row>
    <row r="13" spans="2:21" s="6" customFormat="1" ht="120" customHeight="1" x14ac:dyDescent="0.25">
      <c r="B13" s="377" t="s">
        <v>256</v>
      </c>
      <c r="C13" s="378"/>
      <c r="D13" s="378"/>
      <c r="E13" s="378"/>
      <c r="F13" s="378"/>
      <c r="G13" s="378"/>
      <c r="H13" s="379"/>
      <c r="K13" s="8"/>
      <c r="L13" s="8"/>
      <c r="M13" s="8"/>
      <c r="N13" s="8"/>
      <c r="O13" s="8"/>
    </row>
    <row r="14" spans="2:21" s="6" customFormat="1" ht="93.95" customHeight="1" x14ac:dyDescent="0.25">
      <c r="B14" s="380"/>
      <c r="C14" s="381"/>
      <c r="D14" s="381"/>
      <c r="E14" s="381"/>
      <c r="F14" s="381"/>
      <c r="G14" s="381"/>
      <c r="H14" s="382"/>
      <c r="L14" s="18"/>
      <c r="M14" s="8"/>
      <c r="N14" s="8"/>
      <c r="O14" s="8"/>
    </row>
    <row r="15" spans="2:21" s="6" customFormat="1" ht="19.5" customHeight="1" x14ac:dyDescent="0.25">
      <c r="L15" s="18"/>
      <c r="M15" s="8"/>
      <c r="N15" s="8"/>
      <c r="O15" s="8"/>
    </row>
    <row r="16" spans="2:21" s="6" customFormat="1" ht="27.75" customHeight="1" x14ac:dyDescent="0.25">
      <c r="B16" s="336" t="s">
        <v>70</v>
      </c>
      <c r="C16" s="337"/>
      <c r="D16" s="390"/>
      <c r="E16" s="391"/>
      <c r="F16" s="391"/>
      <c r="G16" s="392"/>
    </row>
    <row r="17" spans="2:15" ht="20.100000000000001" customHeight="1" x14ac:dyDescent="0.25">
      <c r="C17" s="9"/>
      <c r="D17" s="9"/>
      <c r="F17" s="49"/>
      <c r="G17" s="49"/>
      <c r="H17" s="6"/>
      <c r="I17" s="6"/>
      <c r="J17" s="6"/>
    </row>
    <row r="18" spans="2:15" ht="63.75" customHeight="1" x14ac:dyDescent="0.25">
      <c r="B18" s="324" t="s">
        <v>71</v>
      </c>
      <c r="C18" s="324"/>
      <c r="D18" s="324" t="s">
        <v>72</v>
      </c>
      <c r="E18" s="324"/>
      <c r="F18" s="79" t="s">
        <v>73</v>
      </c>
      <c r="G18" s="80" t="s">
        <v>74</v>
      </c>
      <c r="H18" s="49"/>
      <c r="I18" s="6"/>
      <c r="J18" s="6"/>
      <c r="L18" s="11"/>
      <c r="M18" s="11"/>
      <c r="N18" s="11"/>
    </row>
    <row r="19" spans="2:15" s="6" customFormat="1" ht="48.95" customHeight="1" x14ac:dyDescent="0.25">
      <c r="B19" s="410"/>
      <c r="C19" s="410"/>
      <c r="D19" s="413" t="s">
        <v>132</v>
      </c>
      <c r="E19" s="413"/>
      <c r="F19" s="81" t="str">
        <f>IF(B19="entidad no empresarial sin ánimo de lucro",1,"")</f>
        <v/>
      </c>
      <c r="G19" s="411"/>
      <c r="H19" s="49"/>
      <c r="K19" s="10"/>
      <c r="L19" s="11"/>
      <c r="M19" s="11"/>
      <c r="N19" s="11"/>
    </row>
    <row r="20" spans="2:15" s="6" customFormat="1" ht="24.95" customHeight="1" x14ac:dyDescent="0.25">
      <c r="B20" s="410"/>
      <c r="C20" s="410"/>
      <c r="D20" s="389" t="s">
        <v>128</v>
      </c>
      <c r="E20" s="389"/>
      <c r="F20" s="81" t="str">
        <f>IF(OR(B19="pequeña empresa", B19="mediana empresa", B19="gran empresa"), 0.4, "")</f>
        <v/>
      </c>
      <c r="G20" s="411"/>
      <c r="H20" s="49"/>
      <c r="K20" s="10"/>
      <c r="L20" s="11"/>
      <c r="M20" s="11"/>
      <c r="N20" s="11"/>
    </row>
    <row r="21" spans="2:15" s="6" customFormat="1" ht="24.95" customHeight="1" x14ac:dyDescent="0.25">
      <c r="B21" s="410"/>
      <c r="C21" s="410"/>
      <c r="D21" s="389" t="s">
        <v>130</v>
      </c>
      <c r="E21" s="389"/>
      <c r="F21" s="81" t="str">
        <f>IF(B19="mediana empresa",0.1,"")</f>
        <v/>
      </c>
      <c r="G21" s="411"/>
      <c r="H21" s="49"/>
      <c r="K21" s="10"/>
      <c r="L21" s="11"/>
      <c r="M21" s="11"/>
      <c r="N21" s="11"/>
    </row>
    <row r="22" spans="2:15" s="6" customFormat="1" ht="24.95" customHeight="1" x14ac:dyDescent="0.25">
      <c r="B22" s="410"/>
      <c r="C22" s="410"/>
      <c r="D22" s="389" t="s">
        <v>129</v>
      </c>
      <c r="E22" s="389"/>
      <c r="F22" s="81" t="str">
        <f>IF(B19="pequeña empresa",0.2,"")</f>
        <v/>
      </c>
      <c r="G22" s="411"/>
      <c r="H22" s="49"/>
      <c r="K22" s="10"/>
      <c r="L22" s="11"/>
      <c r="M22" s="11"/>
      <c r="N22" s="11"/>
    </row>
    <row r="23" spans="2:15" s="6" customFormat="1" ht="33.6" customHeight="1" x14ac:dyDescent="0.25">
      <c r="B23" s="324" t="s">
        <v>79</v>
      </c>
      <c r="C23" s="324"/>
      <c r="D23" s="88" t="s">
        <v>131</v>
      </c>
      <c r="E23" s="87">
        <f>'5-Presupuesto Total'!$D$17</f>
        <v>0</v>
      </c>
      <c r="F23" s="81" t="str">
        <f>IF($B$19="entidad no empresarial sin ánimo de lucro","",IF($E$23="Territorio Insular",5%,""))</f>
        <v/>
      </c>
      <c r="G23" s="411"/>
      <c r="H23" s="49"/>
      <c r="K23" s="10"/>
      <c r="L23" s="11"/>
      <c r="M23" s="11"/>
      <c r="N23" s="11"/>
    </row>
    <row r="24" spans="2:15" ht="30.6" customHeight="1" x14ac:dyDescent="0.25">
      <c r="D24" s="412" t="s">
        <v>75</v>
      </c>
      <c r="E24" s="412"/>
      <c r="F24" s="81">
        <f>SUM(F19:F23)</f>
        <v>0</v>
      </c>
      <c r="G24" s="411"/>
      <c r="H24" s="49"/>
      <c r="I24" s="13"/>
      <c r="J24" s="6"/>
      <c r="M24" s="12"/>
    </row>
    <row r="25" spans="2:15" ht="15" x14ac:dyDescent="0.25">
      <c r="F25" s="33"/>
      <c r="G25" s="33"/>
      <c r="H25" s="49"/>
      <c r="I25" s="33"/>
      <c r="M25" s="12"/>
    </row>
    <row r="26" spans="2:15" ht="15" x14ac:dyDescent="0.25">
      <c r="H26" s="49"/>
      <c r="M26" s="12"/>
    </row>
    <row r="27" spans="2:15" ht="27" customHeight="1" x14ac:dyDescent="0.25">
      <c r="B27" s="383" t="s">
        <v>82</v>
      </c>
      <c r="C27" s="384"/>
      <c r="D27" s="384"/>
      <c r="E27" s="384"/>
      <c r="F27" s="384"/>
      <c r="G27" s="385"/>
      <c r="H27" s="33"/>
      <c r="I27" s="33"/>
      <c r="J27" s="28"/>
      <c r="K27" s="28"/>
      <c r="L27" s="28"/>
      <c r="M27" s="28"/>
      <c r="N27" s="14"/>
      <c r="O27" s="6"/>
    </row>
    <row r="28" spans="2:15" s="6" customFormat="1" ht="44.1" customHeight="1" x14ac:dyDescent="0.25">
      <c r="B28" s="395" t="s">
        <v>133</v>
      </c>
      <c r="C28" s="396"/>
      <c r="D28" s="82" t="s">
        <v>76</v>
      </c>
      <c r="E28" s="395" t="s">
        <v>99</v>
      </c>
      <c r="F28" s="399"/>
      <c r="G28" s="396"/>
      <c r="J28" s="10"/>
      <c r="K28" s="10"/>
      <c r="L28" s="10"/>
      <c r="M28" s="12"/>
      <c r="N28" s="10"/>
    </row>
    <row r="29" spans="2:15" s="6" customFormat="1" ht="30" customHeight="1" x14ac:dyDescent="0.25">
      <c r="B29" s="397" t="s">
        <v>127</v>
      </c>
      <c r="C29" s="398"/>
      <c r="D29" s="83"/>
      <c r="E29" s="414"/>
      <c r="F29" s="415"/>
      <c r="G29" s="416"/>
      <c r="J29" s="10"/>
      <c r="K29" s="10"/>
      <c r="L29" s="10"/>
      <c r="M29" s="12"/>
      <c r="N29" s="10"/>
    </row>
    <row r="30" spans="2:15" s="6" customFormat="1" ht="30" customHeight="1" x14ac:dyDescent="0.25">
      <c r="B30" s="397" t="s">
        <v>126</v>
      </c>
      <c r="C30" s="398"/>
      <c r="D30" s="83"/>
      <c r="E30" s="414"/>
      <c r="F30" s="415"/>
      <c r="G30" s="416"/>
      <c r="J30" s="10"/>
      <c r="K30" s="10"/>
      <c r="L30" s="10"/>
      <c r="M30" s="12"/>
      <c r="N30" s="10"/>
    </row>
    <row r="31" spans="2:15" s="6" customFormat="1" ht="30" customHeight="1" x14ac:dyDescent="0.25">
      <c r="B31" s="397" t="s">
        <v>118</v>
      </c>
      <c r="C31" s="398"/>
      <c r="D31" s="83"/>
      <c r="E31" s="414"/>
      <c r="F31" s="415"/>
      <c r="G31" s="416"/>
      <c r="J31" s="10"/>
      <c r="K31" s="10"/>
      <c r="L31" s="10"/>
      <c r="M31" s="12"/>
      <c r="N31" s="10"/>
    </row>
    <row r="32" spans="2:15" s="6" customFormat="1" ht="30" customHeight="1" x14ac:dyDescent="0.25">
      <c r="B32" s="397" t="s">
        <v>119</v>
      </c>
      <c r="C32" s="398"/>
      <c r="D32" s="83"/>
      <c r="E32" s="414"/>
      <c r="F32" s="415"/>
      <c r="G32" s="416"/>
      <c r="J32" s="10"/>
      <c r="K32" s="10"/>
      <c r="L32" s="10"/>
      <c r="M32" s="12"/>
      <c r="N32" s="10"/>
    </row>
    <row r="33" spans="1:20" s="6" customFormat="1" ht="30" customHeight="1" x14ac:dyDescent="0.25">
      <c r="B33" s="397" t="s">
        <v>120</v>
      </c>
      <c r="C33" s="398"/>
      <c r="D33" s="83"/>
      <c r="E33" s="414"/>
      <c r="F33" s="415"/>
      <c r="G33" s="416"/>
      <c r="J33" s="10"/>
      <c r="K33" s="10"/>
      <c r="L33" s="10"/>
      <c r="M33" s="12"/>
      <c r="N33" s="10"/>
    </row>
    <row r="34" spans="1:20" s="6" customFormat="1" ht="30" customHeight="1" x14ac:dyDescent="0.25">
      <c r="B34" s="397" t="s">
        <v>121</v>
      </c>
      <c r="C34" s="398"/>
      <c r="D34" s="83"/>
      <c r="E34" s="414"/>
      <c r="F34" s="415"/>
      <c r="G34" s="416"/>
      <c r="J34" s="10"/>
      <c r="K34" s="10"/>
      <c r="L34" s="10"/>
      <c r="M34" s="12"/>
      <c r="N34" s="10"/>
    </row>
    <row r="35" spans="1:20" s="6" customFormat="1" ht="30" customHeight="1" x14ac:dyDescent="0.25">
      <c r="B35" s="397" t="s">
        <v>122</v>
      </c>
      <c r="C35" s="398"/>
      <c r="D35" s="83"/>
      <c r="E35" s="414"/>
      <c r="F35" s="415"/>
      <c r="G35" s="416"/>
      <c r="J35" s="10"/>
      <c r="K35" s="10"/>
      <c r="L35" s="10"/>
      <c r="M35" s="12"/>
      <c r="N35" s="10"/>
    </row>
    <row r="36" spans="1:20" s="6" customFormat="1" ht="30" customHeight="1" x14ac:dyDescent="0.25">
      <c r="B36" s="397" t="s">
        <v>123</v>
      </c>
      <c r="C36" s="398"/>
      <c r="D36" s="83"/>
      <c r="E36" s="414"/>
      <c r="F36" s="415"/>
      <c r="G36" s="416"/>
      <c r="J36" s="10"/>
      <c r="K36" s="10"/>
      <c r="L36" s="10"/>
      <c r="M36" s="12"/>
      <c r="N36" s="10"/>
    </row>
    <row r="37" spans="1:20" s="6" customFormat="1" ht="30" customHeight="1" x14ac:dyDescent="0.25">
      <c r="B37" s="397" t="s">
        <v>124</v>
      </c>
      <c r="C37" s="398"/>
      <c r="D37" s="83"/>
      <c r="E37" s="414"/>
      <c r="F37" s="415"/>
      <c r="G37" s="416"/>
      <c r="J37" s="10"/>
      <c r="K37" s="10"/>
      <c r="L37" s="10"/>
      <c r="M37" s="12"/>
      <c r="N37" s="10"/>
    </row>
    <row r="38" spans="1:20" s="6" customFormat="1" ht="30" customHeight="1" thickBot="1" x14ac:dyDescent="0.3">
      <c r="B38" s="403" t="s">
        <v>125</v>
      </c>
      <c r="C38" s="404"/>
      <c r="D38" s="99"/>
      <c r="E38" s="414"/>
      <c r="F38" s="415"/>
      <c r="G38" s="416"/>
      <c r="J38" s="10"/>
      <c r="K38" s="10"/>
      <c r="L38" s="10"/>
      <c r="M38" s="12"/>
      <c r="N38" s="10"/>
    </row>
    <row r="39" spans="1:20" s="6" customFormat="1" ht="30" customHeight="1" thickBot="1" x14ac:dyDescent="0.3">
      <c r="B39" s="405" t="s">
        <v>25</v>
      </c>
      <c r="C39" s="406"/>
      <c r="D39" s="177">
        <f>SUM(D29:D38)</f>
        <v>0</v>
      </c>
      <c r="J39" s="10"/>
      <c r="K39" s="10"/>
      <c r="L39" s="10"/>
      <c r="M39" s="12"/>
      <c r="N39" s="10"/>
    </row>
    <row r="40" spans="1:20" s="6" customFormat="1" ht="15" customHeight="1" x14ac:dyDescent="0.25">
      <c r="I40" s="10"/>
      <c r="J40" s="10"/>
      <c r="K40" s="10"/>
      <c r="L40" s="10"/>
      <c r="M40" s="12"/>
      <c r="N40" s="10"/>
    </row>
    <row r="41" spans="1:20" s="6" customFormat="1" ht="15" customHeight="1" x14ac:dyDescent="0.25">
      <c r="A41" s="14"/>
      <c r="B41" s="14"/>
      <c r="C41" s="25"/>
      <c r="D41" s="25"/>
      <c r="E41" s="25"/>
      <c r="F41" s="25"/>
      <c r="G41" s="26"/>
      <c r="H41" s="27"/>
      <c r="I41" s="27"/>
      <c r="J41" s="28"/>
      <c r="K41" s="28"/>
      <c r="L41" s="28"/>
      <c r="M41" s="28"/>
      <c r="N41" s="14"/>
      <c r="O41" s="14"/>
      <c r="P41" s="14"/>
      <c r="Q41" s="14"/>
      <c r="R41" s="14"/>
      <c r="S41" s="14"/>
      <c r="T41" s="14"/>
    </row>
    <row r="42" spans="1:20" ht="31.5" customHeight="1" x14ac:dyDescent="0.25">
      <c r="A42" s="15"/>
      <c r="B42" s="383" t="s">
        <v>85</v>
      </c>
      <c r="C42" s="384"/>
      <c r="D42" s="384"/>
      <c r="E42" s="384"/>
      <c r="F42" s="385"/>
      <c r="G42" s="26"/>
      <c r="H42" s="27"/>
      <c r="I42" s="27"/>
      <c r="J42" s="30"/>
      <c r="K42" s="30"/>
      <c r="L42" s="30"/>
      <c r="M42" s="30"/>
      <c r="N42" s="30"/>
      <c r="O42" s="14"/>
      <c r="P42" s="15"/>
      <c r="Q42" s="15"/>
      <c r="R42" s="15"/>
      <c r="S42" s="15"/>
      <c r="T42" s="15"/>
    </row>
    <row r="43" spans="1:20" ht="55.5" customHeight="1" x14ac:dyDescent="0.25">
      <c r="A43" s="15"/>
      <c r="B43" s="395" t="s">
        <v>133</v>
      </c>
      <c r="C43" s="396"/>
      <c r="D43" s="84" t="s">
        <v>84</v>
      </c>
      <c r="E43" s="84" t="s">
        <v>77</v>
      </c>
      <c r="F43" s="84" t="s">
        <v>83</v>
      </c>
      <c r="I43" s="15"/>
      <c r="J43" s="15"/>
      <c r="K43" s="15"/>
      <c r="L43" s="15"/>
      <c r="M43" s="15"/>
      <c r="N43" s="15"/>
      <c r="O43" s="15"/>
      <c r="P43" s="15"/>
      <c r="Q43" s="15"/>
      <c r="R43" s="15"/>
      <c r="S43" s="15"/>
      <c r="T43" s="15"/>
    </row>
    <row r="44" spans="1:20" ht="30" customHeight="1" x14ac:dyDescent="0.25">
      <c r="A44" s="15"/>
      <c r="B44" s="393" t="s">
        <v>127</v>
      </c>
      <c r="C44" s="394"/>
      <c r="D44" s="85">
        <f t="shared" ref="D44:D53" si="0">D29</f>
        <v>0</v>
      </c>
      <c r="E44" s="86" t="str">
        <f t="shared" ref="E44:E53" si="1">IF(D44&lt;&gt;0,$G$19,"")</f>
        <v/>
      </c>
      <c r="F44" s="85" t="str">
        <f>IFERROR(D44*E44,"")</f>
        <v/>
      </c>
      <c r="I44" s="15"/>
      <c r="J44" s="15"/>
      <c r="K44" s="15"/>
      <c r="L44" s="15"/>
      <c r="M44" s="15"/>
      <c r="N44" s="15"/>
      <c r="O44" s="15"/>
      <c r="P44" s="15"/>
      <c r="Q44" s="15"/>
      <c r="R44" s="15"/>
      <c r="S44" s="15"/>
      <c r="T44" s="15"/>
    </row>
    <row r="45" spans="1:20" ht="30" customHeight="1" x14ac:dyDescent="0.25">
      <c r="A45" s="15"/>
      <c r="B45" s="393" t="s">
        <v>126</v>
      </c>
      <c r="C45" s="394"/>
      <c r="D45" s="85">
        <f t="shared" si="0"/>
        <v>0</v>
      </c>
      <c r="E45" s="86" t="str">
        <f t="shared" si="1"/>
        <v/>
      </c>
      <c r="F45" s="85" t="str">
        <f t="shared" ref="F45:F53" si="2">IFERROR(D45*E45,"")</f>
        <v/>
      </c>
      <c r="I45" s="15"/>
      <c r="J45" s="15"/>
      <c r="K45" s="15"/>
      <c r="L45" s="15"/>
      <c r="M45" s="15"/>
      <c r="N45" s="15"/>
      <c r="O45" s="15"/>
      <c r="P45" s="15"/>
      <c r="Q45" s="15"/>
      <c r="R45" s="15"/>
      <c r="S45" s="15"/>
      <c r="T45" s="15"/>
    </row>
    <row r="46" spans="1:20" ht="30" customHeight="1" x14ac:dyDescent="0.25">
      <c r="A46" s="15"/>
      <c r="B46" s="393" t="s">
        <v>118</v>
      </c>
      <c r="C46" s="394"/>
      <c r="D46" s="85">
        <f t="shared" si="0"/>
        <v>0</v>
      </c>
      <c r="E46" s="86" t="str">
        <f t="shared" si="1"/>
        <v/>
      </c>
      <c r="F46" s="85" t="str">
        <f t="shared" si="2"/>
        <v/>
      </c>
      <c r="I46" s="15"/>
      <c r="J46" s="15"/>
      <c r="K46" s="15"/>
      <c r="L46" s="15"/>
      <c r="M46" s="15"/>
      <c r="N46" s="15"/>
      <c r="O46" s="15"/>
      <c r="P46" s="15"/>
      <c r="Q46" s="15"/>
      <c r="R46" s="15"/>
      <c r="S46" s="15"/>
      <c r="T46" s="15"/>
    </row>
    <row r="47" spans="1:20" ht="30" customHeight="1" x14ac:dyDescent="0.25">
      <c r="A47" s="15"/>
      <c r="B47" s="393" t="s">
        <v>119</v>
      </c>
      <c r="C47" s="394"/>
      <c r="D47" s="85">
        <f t="shared" si="0"/>
        <v>0</v>
      </c>
      <c r="E47" s="86" t="str">
        <f t="shared" si="1"/>
        <v/>
      </c>
      <c r="F47" s="85" t="str">
        <f t="shared" si="2"/>
        <v/>
      </c>
      <c r="I47" s="15"/>
      <c r="J47" s="15"/>
      <c r="K47" s="15"/>
      <c r="L47" s="15"/>
      <c r="M47" s="15"/>
      <c r="N47" s="15"/>
      <c r="O47" s="15"/>
      <c r="P47" s="15"/>
      <c r="Q47" s="15"/>
      <c r="R47" s="15"/>
      <c r="S47" s="15"/>
      <c r="T47" s="15"/>
    </row>
    <row r="48" spans="1:20" ht="30" customHeight="1" x14ac:dyDescent="0.25">
      <c r="A48" s="15"/>
      <c r="B48" s="393" t="s">
        <v>120</v>
      </c>
      <c r="C48" s="394"/>
      <c r="D48" s="85">
        <f t="shared" si="0"/>
        <v>0</v>
      </c>
      <c r="E48" s="86" t="str">
        <f t="shared" si="1"/>
        <v/>
      </c>
      <c r="F48" s="85" t="str">
        <f t="shared" si="2"/>
        <v/>
      </c>
      <c r="I48" s="15"/>
      <c r="J48" s="15"/>
      <c r="K48" s="15"/>
      <c r="L48" s="15"/>
      <c r="M48" s="15"/>
      <c r="N48" s="15"/>
      <c r="O48" s="15"/>
      <c r="P48" s="15"/>
      <c r="Q48" s="15"/>
      <c r="R48" s="15"/>
      <c r="S48" s="15"/>
      <c r="T48" s="15"/>
    </row>
    <row r="49" spans="1:20" ht="30" customHeight="1" x14ac:dyDescent="0.25">
      <c r="A49" s="15"/>
      <c r="B49" s="393" t="s">
        <v>121</v>
      </c>
      <c r="C49" s="394"/>
      <c r="D49" s="85">
        <f t="shared" si="0"/>
        <v>0</v>
      </c>
      <c r="E49" s="86" t="str">
        <f t="shared" si="1"/>
        <v/>
      </c>
      <c r="F49" s="85" t="str">
        <f t="shared" si="2"/>
        <v/>
      </c>
      <c r="I49" s="15"/>
      <c r="J49" s="15"/>
      <c r="K49" s="15"/>
      <c r="L49" s="15"/>
      <c r="M49" s="15"/>
      <c r="N49" s="15"/>
      <c r="O49" s="15"/>
      <c r="P49" s="15"/>
      <c r="Q49" s="15"/>
      <c r="R49" s="15"/>
      <c r="S49" s="15"/>
      <c r="T49" s="15"/>
    </row>
    <row r="50" spans="1:20" ht="30" customHeight="1" x14ac:dyDescent="0.25">
      <c r="A50" s="15"/>
      <c r="B50" s="393" t="s">
        <v>122</v>
      </c>
      <c r="C50" s="394"/>
      <c r="D50" s="85">
        <f t="shared" si="0"/>
        <v>0</v>
      </c>
      <c r="E50" s="86" t="str">
        <f t="shared" si="1"/>
        <v/>
      </c>
      <c r="F50" s="85" t="str">
        <f t="shared" si="2"/>
        <v/>
      </c>
      <c r="I50" s="15"/>
      <c r="J50" s="15"/>
      <c r="K50" s="15"/>
      <c r="L50" s="15"/>
      <c r="M50" s="15"/>
      <c r="N50" s="15"/>
      <c r="O50" s="15"/>
      <c r="P50" s="15"/>
      <c r="Q50" s="15"/>
      <c r="R50" s="15"/>
      <c r="S50" s="15"/>
      <c r="T50" s="15"/>
    </row>
    <row r="51" spans="1:20" ht="30" customHeight="1" x14ac:dyDescent="0.25">
      <c r="A51" s="15"/>
      <c r="B51" s="393" t="s">
        <v>123</v>
      </c>
      <c r="C51" s="394"/>
      <c r="D51" s="85">
        <f t="shared" si="0"/>
        <v>0</v>
      </c>
      <c r="E51" s="86" t="str">
        <f t="shared" si="1"/>
        <v/>
      </c>
      <c r="F51" s="85" t="str">
        <f t="shared" si="2"/>
        <v/>
      </c>
      <c r="I51" s="15"/>
      <c r="J51" s="15"/>
      <c r="K51" s="15"/>
      <c r="L51" s="15"/>
      <c r="M51" s="15"/>
      <c r="N51" s="15"/>
      <c r="O51" s="15"/>
      <c r="P51" s="15"/>
      <c r="Q51" s="15"/>
      <c r="R51" s="15"/>
      <c r="S51" s="15"/>
      <c r="T51" s="15"/>
    </row>
    <row r="52" spans="1:20" ht="30" customHeight="1" x14ac:dyDescent="0.25">
      <c r="A52" s="15"/>
      <c r="B52" s="393" t="s">
        <v>124</v>
      </c>
      <c r="C52" s="394"/>
      <c r="D52" s="85">
        <f t="shared" si="0"/>
        <v>0</v>
      </c>
      <c r="E52" s="86" t="str">
        <f t="shared" si="1"/>
        <v/>
      </c>
      <c r="F52" s="85" t="str">
        <f t="shared" si="2"/>
        <v/>
      </c>
      <c r="I52" s="15"/>
      <c r="J52" s="15"/>
      <c r="K52" s="15"/>
      <c r="L52" s="15"/>
      <c r="M52" s="15"/>
      <c r="N52" s="15"/>
      <c r="O52" s="15"/>
      <c r="P52" s="15"/>
      <c r="Q52" s="15"/>
      <c r="R52" s="15"/>
      <c r="S52" s="15"/>
      <c r="T52" s="15"/>
    </row>
    <row r="53" spans="1:20" ht="30" customHeight="1" thickBot="1" x14ac:dyDescent="0.3">
      <c r="A53" s="15"/>
      <c r="B53" s="408" t="s">
        <v>125</v>
      </c>
      <c r="C53" s="409"/>
      <c r="D53" s="94">
        <f t="shared" si="0"/>
        <v>0</v>
      </c>
      <c r="E53" s="95" t="str">
        <f t="shared" si="1"/>
        <v/>
      </c>
      <c r="F53" s="94" t="str">
        <f t="shared" si="2"/>
        <v/>
      </c>
      <c r="I53" s="15"/>
      <c r="J53" s="15"/>
      <c r="K53" s="15"/>
      <c r="L53" s="15"/>
      <c r="M53" s="15"/>
      <c r="N53" s="15"/>
      <c r="O53" s="15"/>
      <c r="P53" s="15"/>
      <c r="Q53" s="15"/>
      <c r="R53" s="15"/>
      <c r="S53" s="15"/>
      <c r="T53" s="15"/>
    </row>
    <row r="54" spans="1:20" ht="30" customHeight="1" thickBot="1" x14ac:dyDescent="0.3">
      <c r="A54" s="15"/>
      <c r="B54" s="386" t="s">
        <v>25</v>
      </c>
      <c r="C54" s="387"/>
      <c r="D54" s="96">
        <f>SUM(D44:D53)</f>
        <v>0</v>
      </c>
      <c r="E54" s="97" t="str">
        <f>IF(D54&lt;&gt;0,F54/D54,"")</f>
        <v/>
      </c>
      <c r="F54" s="98">
        <f>SUM(F44:F53)</f>
        <v>0</v>
      </c>
      <c r="I54" s="15"/>
      <c r="J54" s="15"/>
      <c r="K54" s="15"/>
      <c r="L54" s="15"/>
      <c r="M54" s="15"/>
      <c r="N54" s="15"/>
      <c r="O54" s="14"/>
      <c r="P54" s="407"/>
      <c r="Q54" s="407"/>
      <c r="R54" s="15"/>
      <c r="S54" s="15"/>
      <c r="T54" s="15"/>
    </row>
    <row r="55" spans="1:20" ht="15" x14ac:dyDescent="0.25">
      <c r="A55" s="15"/>
      <c r="B55" s="15"/>
      <c r="C55" s="15"/>
      <c r="D55" s="15"/>
      <c r="E55" s="15"/>
      <c r="F55" s="15"/>
      <c r="G55" s="15"/>
      <c r="I55" s="15"/>
      <c r="J55" s="15"/>
      <c r="K55" s="15"/>
      <c r="L55" s="15"/>
      <c r="M55" s="15"/>
      <c r="N55" s="15"/>
      <c r="O55" s="14"/>
      <c r="P55" s="29"/>
      <c r="Q55" s="29"/>
      <c r="R55" s="15"/>
      <c r="S55" s="15"/>
      <c r="T55" s="15"/>
    </row>
    <row r="56" spans="1:20" ht="15" x14ac:dyDescent="0.25">
      <c r="A56" s="15"/>
      <c r="B56" s="15"/>
      <c r="C56" s="15"/>
      <c r="D56" s="15"/>
      <c r="E56" s="15"/>
      <c r="F56" s="15"/>
      <c r="G56" s="15"/>
      <c r="H56" s="15"/>
      <c r="I56" s="15"/>
      <c r="J56" s="15"/>
      <c r="K56" s="15"/>
      <c r="L56" s="15"/>
      <c r="M56" s="15"/>
      <c r="N56" s="15"/>
      <c r="O56" s="15"/>
      <c r="P56" s="407"/>
      <c r="Q56" s="407"/>
      <c r="R56" s="15"/>
      <c r="S56" s="15"/>
      <c r="T56" s="15"/>
    </row>
    <row r="57" spans="1:20" ht="15" x14ac:dyDescent="0.25">
      <c r="A57" s="15"/>
      <c r="B57" s="15"/>
      <c r="C57" s="15"/>
      <c r="D57" s="15"/>
      <c r="E57" s="15"/>
      <c r="F57" s="15"/>
      <c r="G57" s="15"/>
      <c r="H57" s="15"/>
      <c r="I57" s="15"/>
      <c r="J57" s="15"/>
      <c r="K57" s="15"/>
      <c r="L57" s="15"/>
      <c r="M57" s="15"/>
      <c r="N57" s="15"/>
      <c r="O57" s="15"/>
      <c r="P57" s="15"/>
      <c r="Q57" s="15"/>
      <c r="R57" s="15"/>
      <c r="S57" s="15"/>
      <c r="T57" s="15"/>
    </row>
    <row r="58" spans="1:20" ht="15" x14ac:dyDescent="0.25">
      <c r="A58" s="15"/>
      <c r="B58" s="15"/>
      <c r="C58" s="15"/>
      <c r="D58" s="15"/>
      <c r="E58" s="15"/>
      <c r="F58" s="15"/>
      <c r="G58" s="15"/>
      <c r="H58" s="15"/>
      <c r="I58" s="15"/>
      <c r="J58" s="15"/>
      <c r="K58" s="15"/>
      <c r="L58" s="15"/>
      <c r="M58" s="15"/>
      <c r="N58" s="15"/>
      <c r="O58" s="15"/>
      <c r="P58" s="15"/>
      <c r="Q58" s="15"/>
      <c r="R58" s="15"/>
      <c r="S58" s="15"/>
      <c r="T58" s="15"/>
    </row>
    <row r="59" spans="1:20" ht="15" x14ac:dyDescent="0.25">
      <c r="A59" s="15"/>
      <c r="B59" s="15"/>
      <c r="C59" s="15"/>
      <c r="D59" s="15"/>
      <c r="E59" s="15"/>
      <c r="F59" s="15"/>
      <c r="G59" s="15"/>
      <c r="H59" s="15"/>
      <c r="I59" s="15"/>
      <c r="J59" s="15"/>
      <c r="K59" s="15"/>
      <c r="L59" s="15"/>
      <c r="M59" s="15"/>
      <c r="N59" s="15"/>
      <c r="O59" s="15"/>
      <c r="P59" s="15"/>
      <c r="Q59" s="15"/>
      <c r="R59" s="15"/>
      <c r="S59" s="15"/>
      <c r="T59" s="15"/>
    </row>
    <row r="60" spans="1:20" ht="15" x14ac:dyDescent="0.25">
      <c r="A60" s="15"/>
      <c r="B60" s="15"/>
      <c r="C60" s="15"/>
      <c r="D60" s="15"/>
      <c r="E60" s="15"/>
      <c r="F60" s="15"/>
      <c r="G60" s="15"/>
      <c r="H60" s="15"/>
      <c r="I60" s="15"/>
      <c r="J60" s="15"/>
      <c r="K60" s="15"/>
      <c r="L60" s="15"/>
      <c r="M60" s="15"/>
      <c r="N60" s="15"/>
      <c r="O60" s="15"/>
      <c r="P60" s="15"/>
      <c r="Q60" s="15"/>
      <c r="R60" s="15"/>
      <c r="S60" s="15"/>
      <c r="T60" s="15"/>
    </row>
    <row r="61" spans="1:20" ht="15" x14ac:dyDescent="0.25">
      <c r="A61" s="15"/>
      <c r="B61" s="15"/>
      <c r="C61" s="15"/>
      <c r="D61" s="15"/>
      <c r="E61" s="15"/>
      <c r="F61" s="15"/>
      <c r="G61" s="15"/>
      <c r="H61" s="15"/>
      <c r="I61" s="15"/>
      <c r="J61" s="15"/>
      <c r="K61" s="15"/>
      <c r="L61" s="15"/>
      <c r="M61" s="15"/>
      <c r="N61" s="15"/>
      <c r="O61" s="15"/>
      <c r="P61" s="15"/>
      <c r="Q61" s="15"/>
      <c r="R61" s="15"/>
      <c r="S61" s="15"/>
      <c r="T61" s="15"/>
    </row>
    <row r="62" spans="1:20" ht="15" x14ac:dyDescent="0.25">
      <c r="A62" s="15"/>
      <c r="B62" s="15"/>
      <c r="C62" s="15"/>
      <c r="D62" s="15"/>
      <c r="E62" s="15"/>
      <c r="F62" s="15"/>
      <c r="G62" s="15"/>
      <c r="H62" s="15"/>
      <c r="I62" s="15"/>
      <c r="J62" s="15"/>
      <c r="K62" s="15"/>
      <c r="L62" s="15"/>
      <c r="M62" s="15"/>
      <c r="N62" s="15"/>
      <c r="O62" s="15"/>
      <c r="P62" s="15"/>
      <c r="Q62" s="15"/>
      <c r="R62" s="15"/>
      <c r="S62" s="15"/>
      <c r="T62" s="15"/>
    </row>
    <row r="63" spans="1:20" ht="15" hidden="1" x14ac:dyDescent="0.25">
      <c r="A63" s="15"/>
      <c r="B63" s="15"/>
      <c r="C63" s="15"/>
      <c r="D63" s="15"/>
      <c r="E63" s="15"/>
      <c r="F63" s="15"/>
      <c r="G63" s="15"/>
      <c r="H63" s="15"/>
      <c r="I63" s="15"/>
      <c r="J63" s="15"/>
      <c r="K63" s="15"/>
      <c r="L63" s="15"/>
      <c r="M63" s="15"/>
      <c r="N63" s="15"/>
      <c r="O63" s="15"/>
      <c r="P63" s="15"/>
      <c r="Q63" s="15"/>
      <c r="R63" s="15"/>
      <c r="S63" s="15"/>
      <c r="T63" s="15"/>
    </row>
    <row r="64" spans="1:20" ht="15" hidden="1" x14ac:dyDescent="0.25">
      <c r="A64" s="15"/>
      <c r="B64" s="15"/>
      <c r="C64" s="15"/>
      <c r="D64" s="15"/>
      <c r="E64" s="15"/>
      <c r="F64" s="15"/>
      <c r="G64" s="15"/>
      <c r="H64" s="15"/>
      <c r="I64" s="15"/>
      <c r="J64" s="15"/>
      <c r="K64" s="15"/>
      <c r="L64" s="15"/>
      <c r="M64" s="15"/>
      <c r="N64" s="15"/>
      <c r="O64" s="15"/>
      <c r="P64" s="15"/>
      <c r="Q64" s="15"/>
      <c r="R64" s="15"/>
      <c r="S64" s="15"/>
      <c r="T64" s="15"/>
    </row>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sheetData>
  <sheetProtection algorithmName="SHA-512" hashValue="xSL4SVhufX7bIzCaP66m7nNVvPyNU5SXGZMQJzRR6fFVD/t8SQHAgpKP6+hJoyVkDu0yoCINqB1/4hYSRSNm6g==" saltValue="Qf1A57XK32vDaZE43fqHYg==" spinCount="100000" sheet="1" objects="1" scenarios="1"/>
  <mergeCells count="53">
    <mergeCell ref="P56:Q56"/>
    <mergeCell ref="B45:C45"/>
    <mergeCell ref="B46:C46"/>
    <mergeCell ref="B47:C47"/>
    <mergeCell ref="B48:C48"/>
    <mergeCell ref="B49:C49"/>
    <mergeCell ref="B50:C50"/>
    <mergeCell ref="B51:C51"/>
    <mergeCell ref="B52:C52"/>
    <mergeCell ref="B53:C53"/>
    <mergeCell ref="B54:C54"/>
    <mergeCell ref="P54:Q54"/>
    <mergeCell ref="B36:C36"/>
    <mergeCell ref="B37:C37"/>
    <mergeCell ref="B38:C38"/>
    <mergeCell ref="B39:C39"/>
    <mergeCell ref="B44:C44"/>
    <mergeCell ref="B42:F42"/>
    <mergeCell ref="B43:C43"/>
    <mergeCell ref="E36:G36"/>
    <mergeCell ref="E37:G37"/>
    <mergeCell ref="E38:G38"/>
    <mergeCell ref="B31:C31"/>
    <mergeCell ref="B32:C32"/>
    <mergeCell ref="B33:C33"/>
    <mergeCell ref="B34:C34"/>
    <mergeCell ref="B35:C35"/>
    <mergeCell ref="B30:C30"/>
    <mergeCell ref="B19:C22"/>
    <mergeCell ref="D19:E19"/>
    <mergeCell ref="G19:G24"/>
    <mergeCell ref="D20:E20"/>
    <mergeCell ref="D21:E21"/>
    <mergeCell ref="D22:E22"/>
    <mergeCell ref="B23:C23"/>
    <mergeCell ref="D24:E24"/>
    <mergeCell ref="B27:G27"/>
    <mergeCell ref="B28:C28"/>
    <mergeCell ref="B29:C29"/>
    <mergeCell ref="E28:G28"/>
    <mergeCell ref="E29:G29"/>
    <mergeCell ref="E30:G30"/>
    <mergeCell ref="B11:H11"/>
    <mergeCell ref="B13:H14"/>
    <mergeCell ref="B16:C16"/>
    <mergeCell ref="D16:G16"/>
    <mergeCell ref="B18:C18"/>
    <mergeCell ref="D18:E18"/>
    <mergeCell ref="E31:G31"/>
    <mergeCell ref="E32:G32"/>
    <mergeCell ref="E33:G33"/>
    <mergeCell ref="E34:G34"/>
    <mergeCell ref="E35:G35"/>
  </mergeCells>
  <conditionalFormatting sqref="B19">
    <cfRule type="expression" dxfId="7" priority="2">
      <formula>AND(#REF!&lt;&gt;"",$B$19="")</formula>
    </cfRule>
  </conditionalFormatting>
  <conditionalFormatting sqref="G19:G24">
    <cfRule type="cellIs" dxfId="6" priority="1" operator="greaterThan">
      <formula>$F$24</formula>
    </cfRule>
  </conditionalFormatting>
  <dataValidations count="8">
    <dataValidation type="decimal" operator="greaterThan" allowBlank="1" showInputMessage="1" showErrorMessage="1" sqref="D29:D38" xr:uid="{3CD3996C-A5B8-4E79-B641-97C00ED9F0EF}">
      <formula1>0</formula1>
    </dataValidation>
    <dataValidation type="custom" operator="greaterThan" showInputMessage="1" showErrorMessage="1" error="Debe elegir TIPO DE ELEMENTO y PAQUETE DE TRABAJO" sqref="J27:M27" xr:uid="{3D253D45-635D-41AF-BCE2-BB1120A61BC8}">
      <formula1>AND(C27&lt;&gt;"",F27&lt;&gt;"")</formula1>
    </dataValidation>
    <dataValidation type="textLength" allowBlank="1" showInputMessage="1" showErrorMessage="1" sqref="E41" xr:uid="{A1596568-25BC-4FE8-B0F9-7208785AC9F8}">
      <formula1>0</formula1>
      <formula2>100</formula2>
    </dataValidation>
    <dataValidation type="custom" operator="greaterThan" allowBlank="1" showInputMessage="1" showErrorMessage="1" error="El coste total no puede ser menor que el coste subvencionable" sqref="E29:E38" xr:uid="{8173A4BF-344D-4CE7-8571-516C7E1214E4}">
      <formula1>E29&gt;=I29</formula1>
    </dataValidation>
    <dataValidation type="custom" operator="greaterThan" allowBlank="1" showInputMessage="1" showErrorMessage="1" error="El coste total no puede ser menor que el coste subvencionable" sqref="F39" xr:uid="{DADEA29A-4AF8-47DE-A746-36D1080F4095}">
      <formula1>F39&gt;=I39</formula1>
    </dataValidation>
    <dataValidation type="custom" operator="greaterThan" showInputMessage="1" showErrorMessage="1" error="Debe elegir TIPO DE ELEMENTO y PAQUETE DE TRABAJO" sqref="J41:M41" xr:uid="{C483F37F-0615-4053-A36D-B6838BF7D190}">
      <formula1>AND(D41&lt;&gt;"",F41&lt;&gt;"")</formula1>
    </dataValidation>
    <dataValidation type="custom" operator="greaterThan" showInputMessage="1" showErrorMessage="1" error="Debe elegir TIPO DE ELEMENTO y PAQUETE DE TRABAJO" sqref="H41:H42" xr:uid="{A0BDD045-1D7F-45E6-8AAE-8EA6D03712BB}">
      <formula1>AND(D41&lt;&gt;"",F41&lt;&gt;"")</formula1>
    </dataValidation>
    <dataValidation type="custom" operator="greaterThan" showInputMessage="1" showErrorMessage="1" error="Debe elegir TIPO DE ELEMENTO y PAQUETE DE TRABAJO" sqref="I41:I42" xr:uid="{6C2E7333-AEC1-4207-BEF5-1675CE3B5883}">
      <formula1>AND(D41&lt;&gt;"",F41&lt;&gt;"")</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ABF1F72-2181-4404-96EC-0A970659DB6F}">
          <x14:formula1>
            <xm:f>Tablas!$B$4:$B$7</xm:f>
          </x14:formula1>
          <xm:sqref>B19:C22</xm:sqref>
        </x14:dataValidation>
        <x14:dataValidation type="custom" showInputMessage="1" showErrorMessage="1" errorTitle="Faltan datos" error="Debe especificar la TIPOLOGÍA DE ENTIDAD y la UBICACIÓN DEL PROYECTO" xr:uid="{A2C45581-DB93-4A1D-9881-A1CDAAFBB76B}">
          <x14:formula1>
            <xm:f>AND(B19&lt;&gt;"",'5-Presupuesto Total'!D17&lt;&gt;"")</xm:f>
          </x14:formula1>
          <xm:sqref>G19:G24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0198-463D-4D2A-AB73-0D2A27D54E49}">
  <sheetPr>
    <pageSetUpPr fitToPage="1"/>
  </sheetPr>
  <dimension ref="A1:XEV87"/>
  <sheetViews>
    <sheetView showGridLines="0" showZeros="0" zoomScale="85" zoomScaleNormal="85" zoomScaleSheetLayoutView="25" zoomScalePageLayoutView="10" workbookViewId="0">
      <selection activeCell="H37" sqref="H37"/>
    </sheetView>
  </sheetViews>
  <sheetFormatPr baseColWidth="10" defaultColWidth="0" defaultRowHeight="0" customHeight="1" zeroHeight="1" x14ac:dyDescent="0.25"/>
  <cols>
    <col min="1" max="1" width="11.42578125" style="10" customWidth="1"/>
    <col min="2" max="2" width="28.5703125" style="10" customWidth="1"/>
    <col min="3" max="3" width="28.7109375" style="10" customWidth="1"/>
    <col min="4" max="9" width="30.7109375" style="10" customWidth="1"/>
    <col min="10" max="10" width="28.5703125" style="10" customWidth="1"/>
    <col min="11" max="17" width="30.7109375" style="10" hidden="1" customWidth="1"/>
    <col min="18" max="20" width="18.7109375" style="10" hidden="1" customWidth="1"/>
    <col min="21" max="27" width="18.7109375" style="10" hidden="1"/>
    <col min="28" max="16372" width="11.42578125" style="10" hidden="1"/>
    <col min="16373" max="16376" width="0" style="10" hidden="1"/>
    <col min="16377" max="16384" width="11.42578125" style="10" hidden="1"/>
  </cols>
  <sheetData>
    <row r="1" spans="2:21" s="6" customFormat="1" ht="14.45" customHeight="1" x14ac:dyDescent="0.25"/>
    <row r="2" spans="2:21" s="6" customFormat="1" ht="14.45" customHeight="1" x14ac:dyDescent="0.25"/>
    <row r="3" spans="2:21" s="6" customFormat="1" ht="14.45" customHeight="1" x14ac:dyDescent="0.25"/>
    <row r="4" spans="2:21" s="6" customFormat="1" ht="14.45" customHeight="1" x14ac:dyDescent="0.25"/>
    <row r="5" spans="2:21" s="6" customFormat="1" ht="14.45" customHeight="1" x14ac:dyDescent="0.25"/>
    <row r="6" spans="2:21" s="6" customFormat="1" ht="14.45" customHeight="1" x14ac:dyDescent="0.25"/>
    <row r="7" spans="2:21" s="6" customFormat="1" ht="14.45" customHeight="1" x14ac:dyDescent="0.25"/>
    <row r="8" spans="2:21" s="6" customFormat="1" ht="14.45" customHeight="1" x14ac:dyDescent="0.25"/>
    <row r="9" spans="2:21" s="6" customFormat="1" ht="14.45" customHeight="1" x14ac:dyDescent="0.25"/>
    <row r="10" spans="2:21" s="6" customFormat="1" ht="14.45" customHeight="1" x14ac:dyDescent="0.25">
      <c r="K10" s="8"/>
      <c r="L10" s="8"/>
      <c r="M10" s="8"/>
      <c r="N10" s="8"/>
      <c r="O10" s="8"/>
      <c r="P10" s="8"/>
      <c r="Q10" s="8"/>
      <c r="R10" s="8"/>
      <c r="S10" s="8"/>
      <c r="T10" s="8"/>
      <c r="U10" s="8"/>
    </row>
    <row r="11" spans="2:21" s="6" customFormat="1" ht="30" customHeight="1" x14ac:dyDescent="0.25">
      <c r="B11" s="388" t="s">
        <v>69</v>
      </c>
      <c r="C11" s="388"/>
      <c r="D11" s="388"/>
      <c r="E11" s="388"/>
      <c r="F11" s="388"/>
      <c r="G11" s="388"/>
      <c r="H11" s="388"/>
      <c r="K11" s="8"/>
      <c r="L11" s="8"/>
      <c r="M11" s="8"/>
      <c r="N11" s="8"/>
      <c r="O11" s="8"/>
    </row>
    <row r="12" spans="2:21" s="6" customFormat="1" ht="26.25" x14ac:dyDescent="0.25">
      <c r="C12" s="3"/>
      <c r="D12" s="3"/>
      <c r="E12" s="3"/>
      <c r="F12" s="3"/>
      <c r="G12" s="3"/>
      <c r="H12" s="3"/>
      <c r="K12" s="8"/>
      <c r="L12" s="8"/>
      <c r="M12" s="8"/>
      <c r="N12" s="8"/>
      <c r="O12" s="8"/>
    </row>
    <row r="13" spans="2:21" s="6" customFormat="1" ht="120" customHeight="1" x14ac:dyDescent="0.25">
      <c r="B13" s="377" t="s">
        <v>256</v>
      </c>
      <c r="C13" s="378"/>
      <c r="D13" s="378"/>
      <c r="E13" s="378"/>
      <c r="F13" s="378"/>
      <c r="G13" s="378"/>
      <c r="H13" s="379"/>
      <c r="K13" s="8"/>
      <c r="L13" s="8"/>
      <c r="M13" s="8"/>
      <c r="N13" s="8"/>
      <c r="O13" s="8"/>
    </row>
    <row r="14" spans="2:21" s="6" customFormat="1" ht="117.6" customHeight="1" x14ac:dyDescent="0.25">
      <c r="B14" s="380"/>
      <c r="C14" s="381"/>
      <c r="D14" s="381"/>
      <c r="E14" s="381"/>
      <c r="F14" s="381"/>
      <c r="G14" s="381"/>
      <c r="H14" s="382"/>
      <c r="L14" s="18"/>
      <c r="M14" s="8"/>
      <c r="N14" s="8"/>
      <c r="O14" s="8"/>
    </row>
    <row r="15" spans="2:21" s="6" customFormat="1" ht="19.5" customHeight="1" x14ac:dyDescent="0.25">
      <c r="L15" s="18"/>
      <c r="M15" s="8"/>
      <c r="N15" s="8"/>
      <c r="O15" s="8"/>
    </row>
    <row r="16" spans="2:21" s="6" customFormat="1" ht="27.75" customHeight="1" x14ac:dyDescent="0.25">
      <c r="B16" s="336" t="s">
        <v>70</v>
      </c>
      <c r="C16" s="337"/>
      <c r="D16" s="390"/>
      <c r="E16" s="391"/>
      <c r="F16" s="391"/>
      <c r="G16" s="392"/>
    </row>
    <row r="17" spans="2:15" ht="20.100000000000001" customHeight="1" x14ac:dyDescent="0.25">
      <c r="C17" s="9"/>
      <c r="D17" s="9"/>
      <c r="F17" s="49"/>
      <c r="G17" s="49"/>
      <c r="H17" s="6"/>
      <c r="I17" s="6"/>
      <c r="J17" s="6"/>
    </row>
    <row r="18" spans="2:15" ht="63.75" customHeight="1" x14ac:dyDescent="0.25">
      <c r="B18" s="324" t="s">
        <v>71</v>
      </c>
      <c r="C18" s="324"/>
      <c r="D18" s="324" t="s">
        <v>72</v>
      </c>
      <c r="E18" s="324"/>
      <c r="F18" s="79" t="s">
        <v>73</v>
      </c>
      <c r="G18" s="80" t="s">
        <v>74</v>
      </c>
      <c r="H18" s="49"/>
      <c r="I18" s="6"/>
      <c r="J18" s="6"/>
      <c r="L18" s="11"/>
      <c r="M18" s="11"/>
      <c r="N18" s="11"/>
    </row>
    <row r="19" spans="2:15" s="6" customFormat="1" ht="48.95" customHeight="1" x14ac:dyDescent="0.25">
      <c r="B19" s="410"/>
      <c r="C19" s="410"/>
      <c r="D19" s="413" t="s">
        <v>132</v>
      </c>
      <c r="E19" s="413"/>
      <c r="F19" s="81" t="str">
        <f>IF(B19="entidad no empresarial sin ánimo de lucro",1,"")</f>
        <v/>
      </c>
      <c r="G19" s="411"/>
      <c r="H19" s="49"/>
      <c r="K19" s="10"/>
      <c r="L19" s="11"/>
      <c r="M19" s="11"/>
      <c r="N19" s="11"/>
    </row>
    <row r="20" spans="2:15" s="6" customFormat="1" ht="24.95" customHeight="1" x14ac:dyDescent="0.25">
      <c r="B20" s="410"/>
      <c r="C20" s="410"/>
      <c r="D20" s="389" t="s">
        <v>128</v>
      </c>
      <c r="E20" s="389"/>
      <c r="F20" s="81" t="str">
        <f>IF(OR(B19="pequeña empresa", B19="mediana empresa", B19="gran empresa"), 0.4, "")</f>
        <v/>
      </c>
      <c r="G20" s="411"/>
      <c r="H20" s="49"/>
      <c r="K20" s="10"/>
      <c r="L20" s="11"/>
      <c r="M20" s="11"/>
      <c r="N20" s="11"/>
    </row>
    <row r="21" spans="2:15" s="6" customFormat="1" ht="24.95" customHeight="1" x14ac:dyDescent="0.25">
      <c r="B21" s="410"/>
      <c r="C21" s="410"/>
      <c r="D21" s="389" t="s">
        <v>130</v>
      </c>
      <c r="E21" s="389"/>
      <c r="F21" s="81" t="str">
        <f>IF(B19="mediana empresa",0.1,"")</f>
        <v/>
      </c>
      <c r="G21" s="411"/>
      <c r="H21" s="49"/>
      <c r="K21" s="10"/>
      <c r="L21" s="11"/>
      <c r="M21" s="11"/>
      <c r="N21" s="11"/>
    </row>
    <row r="22" spans="2:15" s="6" customFormat="1" ht="24.95" customHeight="1" x14ac:dyDescent="0.25">
      <c r="B22" s="410"/>
      <c r="C22" s="410"/>
      <c r="D22" s="389" t="s">
        <v>129</v>
      </c>
      <c r="E22" s="389"/>
      <c r="F22" s="81" t="str">
        <f>IF(B19="pequeña empresa",0.2,"")</f>
        <v/>
      </c>
      <c r="G22" s="411"/>
      <c r="H22" s="49"/>
      <c r="K22" s="10"/>
      <c r="L22" s="11"/>
      <c r="M22" s="11"/>
      <c r="N22" s="11"/>
    </row>
    <row r="23" spans="2:15" s="6" customFormat="1" ht="33.6" customHeight="1" x14ac:dyDescent="0.25">
      <c r="B23" s="324" t="s">
        <v>79</v>
      </c>
      <c r="C23" s="324"/>
      <c r="D23" s="88" t="s">
        <v>131</v>
      </c>
      <c r="E23" s="87">
        <f>'5-Presupuesto Total'!$D$17</f>
        <v>0</v>
      </c>
      <c r="F23" s="81" t="str">
        <f>IF($B$19="entidad no empresarial sin ánimo de lucro","",IF($E$23="Territorio Insular",5%,""))</f>
        <v/>
      </c>
      <c r="G23" s="411"/>
      <c r="H23" s="49"/>
      <c r="K23" s="10"/>
      <c r="L23" s="11"/>
      <c r="M23" s="11"/>
      <c r="N23" s="11"/>
    </row>
    <row r="24" spans="2:15" ht="30.6" customHeight="1" x14ac:dyDescent="0.25">
      <c r="D24" s="412" t="s">
        <v>75</v>
      </c>
      <c r="E24" s="412"/>
      <c r="F24" s="81">
        <f>SUM(F19:F23)</f>
        <v>0</v>
      </c>
      <c r="G24" s="411"/>
      <c r="H24" s="49"/>
      <c r="I24" s="13"/>
      <c r="J24" s="6"/>
      <c r="M24" s="12"/>
    </row>
    <row r="25" spans="2:15" ht="15" x14ac:dyDescent="0.25">
      <c r="F25" s="33"/>
      <c r="G25" s="33"/>
      <c r="H25" s="49"/>
      <c r="I25" s="33"/>
      <c r="M25" s="12"/>
    </row>
    <row r="26" spans="2:15" ht="15" x14ac:dyDescent="0.25">
      <c r="H26" s="49"/>
      <c r="M26" s="12"/>
    </row>
    <row r="27" spans="2:15" ht="27" customHeight="1" x14ac:dyDescent="0.25">
      <c r="B27" s="383" t="s">
        <v>82</v>
      </c>
      <c r="C27" s="384"/>
      <c r="D27" s="384"/>
      <c r="E27" s="384"/>
      <c r="F27" s="384"/>
      <c r="G27" s="385"/>
      <c r="H27" s="33"/>
      <c r="I27" s="33"/>
      <c r="J27" s="28"/>
      <c r="K27" s="28"/>
      <c r="L27" s="28"/>
      <c r="M27" s="28"/>
      <c r="N27" s="14"/>
      <c r="O27" s="6"/>
    </row>
    <row r="28" spans="2:15" s="6" customFormat="1" ht="44.1" customHeight="1" x14ac:dyDescent="0.25">
      <c r="B28" s="395" t="s">
        <v>133</v>
      </c>
      <c r="C28" s="396"/>
      <c r="D28" s="82" t="s">
        <v>76</v>
      </c>
      <c r="E28" s="395" t="s">
        <v>99</v>
      </c>
      <c r="F28" s="399"/>
      <c r="G28" s="396"/>
      <c r="J28" s="10"/>
      <c r="K28" s="10"/>
      <c r="L28" s="10"/>
      <c r="M28" s="12"/>
      <c r="N28" s="10"/>
    </row>
    <row r="29" spans="2:15" s="6" customFormat="1" ht="30" customHeight="1" x14ac:dyDescent="0.25">
      <c r="B29" s="397" t="s">
        <v>127</v>
      </c>
      <c r="C29" s="398"/>
      <c r="D29" s="83"/>
      <c r="E29" s="414"/>
      <c r="F29" s="415"/>
      <c r="G29" s="416"/>
      <c r="J29" s="10"/>
      <c r="K29" s="10"/>
      <c r="L29" s="10"/>
      <c r="M29" s="12"/>
      <c r="N29" s="10"/>
    </row>
    <row r="30" spans="2:15" s="6" customFormat="1" ht="30" customHeight="1" x14ac:dyDescent="0.25">
      <c r="B30" s="397" t="s">
        <v>126</v>
      </c>
      <c r="C30" s="398"/>
      <c r="D30" s="83"/>
      <c r="E30" s="414"/>
      <c r="F30" s="415"/>
      <c r="G30" s="416"/>
      <c r="J30" s="10"/>
      <c r="K30" s="10"/>
      <c r="L30" s="10"/>
      <c r="M30" s="12"/>
      <c r="N30" s="10"/>
    </row>
    <row r="31" spans="2:15" s="6" customFormat="1" ht="30" customHeight="1" x14ac:dyDescent="0.25">
      <c r="B31" s="397" t="s">
        <v>118</v>
      </c>
      <c r="C31" s="398"/>
      <c r="D31" s="83"/>
      <c r="E31" s="414"/>
      <c r="F31" s="415"/>
      <c r="G31" s="416"/>
      <c r="J31" s="10"/>
      <c r="K31" s="10"/>
      <c r="L31" s="10"/>
      <c r="M31" s="12"/>
      <c r="N31" s="10"/>
    </row>
    <row r="32" spans="2:15" s="6" customFormat="1" ht="30" customHeight="1" x14ac:dyDescent="0.25">
      <c r="B32" s="397" t="s">
        <v>119</v>
      </c>
      <c r="C32" s="398"/>
      <c r="D32" s="83"/>
      <c r="E32" s="414"/>
      <c r="F32" s="415"/>
      <c r="G32" s="416"/>
      <c r="J32" s="10"/>
      <c r="K32" s="10"/>
      <c r="L32" s="10"/>
      <c r="M32" s="12"/>
      <c r="N32" s="10"/>
    </row>
    <row r="33" spans="1:20" s="6" customFormat="1" ht="30" customHeight="1" x14ac:dyDescent="0.25">
      <c r="B33" s="397" t="s">
        <v>120</v>
      </c>
      <c r="C33" s="398"/>
      <c r="D33" s="83"/>
      <c r="E33" s="414"/>
      <c r="F33" s="415"/>
      <c r="G33" s="416"/>
      <c r="J33" s="10"/>
      <c r="K33" s="10"/>
      <c r="L33" s="10"/>
      <c r="M33" s="12"/>
      <c r="N33" s="10"/>
    </row>
    <row r="34" spans="1:20" s="6" customFormat="1" ht="30" customHeight="1" x14ac:dyDescent="0.25">
      <c r="B34" s="397" t="s">
        <v>121</v>
      </c>
      <c r="C34" s="398"/>
      <c r="D34" s="83"/>
      <c r="E34" s="414"/>
      <c r="F34" s="415"/>
      <c r="G34" s="416"/>
      <c r="J34" s="10"/>
      <c r="K34" s="10"/>
      <c r="L34" s="10"/>
      <c r="M34" s="12"/>
      <c r="N34" s="10"/>
    </row>
    <row r="35" spans="1:20" s="6" customFormat="1" ht="30" customHeight="1" x14ac:dyDescent="0.25">
      <c r="B35" s="397" t="s">
        <v>122</v>
      </c>
      <c r="C35" s="398"/>
      <c r="D35" s="83"/>
      <c r="E35" s="414"/>
      <c r="F35" s="415"/>
      <c r="G35" s="416"/>
      <c r="J35" s="10"/>
      <c r="K35" s="10"/>
      <c r="L35" s="10"/>
      <c r="M35" s="12"/>
      <c r="N35" s="10"/>
    </row>
    <row r="36" spans="1:20" s="6" customFormat="1" ht="30" customHeight="1" x14ac:dyDescent="0.25">
      <c r="B36" s="397" t="s">
        <v>123</v>
      </c>
      <c r="C36" s="398"/>
      <c r="D36" s="83"/>
      <c r="E36" s="414"/>
      <c r="F36" s="415"/>
      <c r="G36" s="416"/>
      <c r="J36" s="10"/>
      <c r="K36" s="10"/>
      <c r="L36" s="10"/>
      <c r="M36" s="12"/>
      <c r="N36" s="10"/>
    </row>
    <row r="37" spans="1:20" s="6" customFormat="1" ht="30" customHeight="1" x14ac:dyDescent="0.25">
      <c r="B37" s="397" t="s">
        <v>124</v>
      </c>
      <c r="C37" s="398"/>
      <c r="D37" s="83"/>
      <c r="E37" s="414"/>
      <c r="F37" s="415"/>
      <c r="G37" s="416"/>
      <c r="J37" s="10"/>
      <c r="K37" s="10"/>
      <c r="L37" s="10"/>
      <c r="M37" s="12"/>
      <c r="N37" s="10"/>
    </row>
    <row r="38" spans="1:20" s="6" customFormat="1" ht="30" customHeight="1" thickBot="1" x14ac:dyDescent="0.3">
      <c r="B38" s="403" t="s">
        <v>125</v>
      </c>
      <c r="C38" s="404"/>
      <c r="D38" s="99"/>
      <c r="E38" s="414"/>
      <c r="F38" s="415"/>
      <c r="G38" s="416"/>
      <c r="J38" s="10"/>
      <c r="K38" s="10"/>
      <c r="L38" s="10"/>
      <c r="M38" s="12"/>
      <c r="N38" s="10"/>
    </row>
    <row r="39" spans="1:20" s="6" customFormat="1" ht="30" customHeight="1" thickBot="1" x14ac:dyDescent="0.3">
      <c r="B39" s="405" t="s">
        <v>25</v>
      </c>
      <c r="C39" s="406"/>
      <c r="D39" s="177">
        <f>SUM(D29:D38)</f>
        <v>0</v>
      </c>
      <c r="J39" s="10"/>
      <c r="K39" s="10"/>
      <c r="L39" s="10"/>
      <c r="M39" s="12"/>
      <c r="N39" s="10"/>
    </row>
    <row r="40" spans="1:20" s="6" customFormat="1" ht="15" customHeight="1" x14ac:dyDescent="0.25">
      <c r="I40" s="10"/>
      <c r="J40" s="10"/>
      <c r="K40" s="10"/>
      <c r="L40" s="10"/>
      <c r="M40" s="12"/>
      <c r="N40" s="10"/>
    </row>
    <row r="41" spans="1:20" s="6" customFormat="1" ht="15" customHeight="1" x14ac:dyDescent="0.25">
      <c r="A41" s="14"/>
      <c r="B41" s="14"/>
      <c r="C41" s="25"/>
      <c r="D41" s="25"/>
      <c r="E41" s="25"/>
      <c r="F41" s="25"/>
      <c r="G41" s="26"/>
      <c r="H41" s="27"/>
      <c r="I41" s="27"/>
      <c r="J41" s="28"/>
      <c r="K41" s="28"/>
      <c r="L41" s="28"/>
      <c r="M41" s="28"/>
      <c r="N41" s="14"/>
      <c r="O41" s="14"/>
      <c r="P41" s="14"/>
      <c r="Q41" s="14"/>
      <c r="R41" s="14"/>
      <c r="S41" s="14"/>
      <c r="T41" s="14"/>
    </row>
    <row r="42" spans="1:20" ht="31.5" customHeight="1" x14ac:dyDescent="0.25">
      <c r="A42" s="15"/>
      <c r="B42" s="383" t="s">
        <v>85</v>
      </c>
      <c r="C42" s="384"/>
      <c r="D42" s="384"/>
      <c r="E42" s="384"/>
      <c r="F42" s="385"/>
      <c r="G42" s="26"/>
      <c r="H42" s="27"/>
      <c r="I42" s="27"/>
      <c r="J42" s="30"/>
      <c r="K42" s="30"/>
      <c r="L42" s="30"/>
      <c r="M42" s="30"/>
      <c r="N42" s="30"/>
      <c r="O42" s="14"/>
      <c r="P42" s="15"/>
      <c r="Q42" s="15"/>
      <c r="R42" s="15"/>
      <c r="S42" s="15"/>
      <c r="T42" s="15"/>
    </row>
    <row r="43" spans="1:20" ht="55.5" customHeight="1" x14ac:dyDescent="0.25">
      <c r="A43" s="15"/>
      <c r="B43" s="395" t="s">
        <v>133</v>
      </c>
      <c r="C43" s="396"/>
      <c r="D43" s="84" t="s">
        <v>84</v>
      </c>
      <c r="E43" s="84" t="s">
        <v>77</v>
      </c>
      <c r="F43" s="84" t="s">
        <v>83</v>
      </c>
      <c r="I43" s="15"/>
      <c r="J43" s="15"/>
      <c r="K43" s="15"/>
      <c r="L43" s="15"/>
      <c r="M43" s="15"/>
      <c r="N43" s="15"/>
      <c r="O43" s="15"/>
      <c r="P43" s="15"/>
      <c r="Q43" s="15"/>
      <c r="R43" s="15"/>
      <c r="S43" s="15"/>
      <c r="T43" s="15"/>
    </row>
    <row r="44" spans="1:20" ht="30" customHeight="1" x14ac:dyDescent="0.25">
      <c r="A44" s="15"/>
      <c r="B44" s="393" t="s">
        <v>127</v>
      </c>
      <c r="C44" s="394"/>
      <c r="D44" s="85">
        <f t="shared" ref="D44:D53" si="0">D29</f>
        <v>0</v>
      </c>
      <c r="E44" s="86" t="str">
        <f t="shared" ref="E44:E53" si="1">IF(D44&lt;&gt;0,$G$19,"")</f>
        <v/>
      </c>
      <c r="F44" s="85" t="str">
        <f>IFERROR(D44*E44,"")</f>
        <v/>
      </c>
      <c r="I44" s="15"/>
      <c r="J44" s="15"/>
      <c r="K44" s="15"/>
      <c r="L44" s="15"/>
      <c r="M44" s="15"/>
      <c r="N44" s="15"/>
      <c r="O44" s="15"/>
      <c r="P44" s="15"/>
      <c r="Q44" s="15"/>
      <c r="R44" s="15"/>
      <c r="S44" s="15"/>
      <c r="T44" s="15"/>
    </row>
    <row r="45" spans="1:20" ht="30" customHeight="1" x14ac:dyDescent="0.25">
      <c r="A45" s="15"/>
      <c r="B45" s="393" t="s">
        <v>126</v>
      </c>
      <c r="C45" s="394"/>
      <c r="D45" s="85">
        <f t="shared" si="0"/>
        <v>0</v>
      </c>
      <c r="E45" s="86" t="str">
        <f t="shared" si="1"/>
        <v/>
      </c>
      <c r="F45" s="85" t="str">
        <f t="shared" ref="F45:F53" si="2">IFERROR(D45*E45,"")</f>
        <v/>
      </c>
      <c r="I45" s="15"/>
      <c r="J45" s="15"/>
      <c r="K45" s="15"/>
      <c r="L45" s="15"/>
      <c r="M45" s="15"/>
      <c r="N45" s="15"/>
      <c r="O45" s="15"/>
      <c r="P45" s="15"/>
      <c r="Q45" s="15"/>
      <c r="R45" s="15"/>
      <c r="S45" s="15"/>
      <c r="T45" s="15"/>
    </row>
    <row r="46" spans="1:20" ht="30" customHeight="1" x14ac:dyDescent="0.25">
      <c r="A46" s="15"/>
      <c r="B46" s="393" t="s">
        <v>118</v>
      </c>
      <c r="C46" s="394"/>
      <c r="D46" s="85">
        <f t="shared" si="0"/>
        <v>0</v>
      </c>
      <c r="E46" s="86" t="str">
        <f t="shared" si="1"/>
        <v/>
      </c>
      <c r="F46" s="85" t="str">
        <f t="shared" si="2"/>
        <v/>
      </c>
      <c r="I46" s="15"/>
      <c r="J46" s="15"/>
      <c r="K46" s="15"/>
      <c r="L46" s="15"/>
      <c r="M46" s="15"/>
      <c r="N46" s="15"/>
      <c r="O46" s="15"/>
      <c r="P46" s="15"/>
      <c r="Q46" s="15"/>
      <c r="R46" s="15"/>
      <c r="S46" s="15"/>
      <c r="T46" s="15"/>
    </row>
    <row r="47" spans="1:20" ht="30" customHeight="1" x14ac:dyDescent="0.25">
      <c r="A47" s="15"/>
      <c r="B47" s="393" t="s">
        <v>119</v>
      </c>
      <c r="C47" s="394"/>
      <c r="D47" s="85">
        <f t="shared" si="0"/>
        <v>0</v>
      </c>
      <c r="E47" s="86" t="str">
        <f t="shared" si="1"/>
        <v/>
      </c>
      <c r="F47" s="85" t="str">
        <f t="shared" si="2"/>
        <v/>
      </c>
      <c r="I47" s="15"/>
      <c r="J47" s="15"/>
      <c r="K47" s="15"/>
      <c r="L47" s="15"/>
      <c r="M47" s="15"/>
      <c r="N47" s="15"/>
      <c r="O47" s="15"/>
      <c r="P47" s="15"/>
      <c r="Q47" s="15"/>
      <c r="R47" s="15"/>
      <c r="S47" s="15"/>
      <c r="T47" s="15"/>
    </row>
    <row r="48" spans="1:20" ht="30" customHeight="1" x14ac:dyDescent="0.25">
      <c r="A48" s="15"/>
      <c r="B48" s="393" t="s">
        <v>120</v>
      </c>
      <c r="C48" s="394"/>
      <c r="D48" s="85">
        <f t="shared" si="0"/>
        <v>0</v>
      </c>
      <c r="E48" s="86" t="str">
        <f t="shared" si="1"/>
        <v/>
      </c>
      <c r="F48" s="85" t="str">
        <f t="shared" si="2"/>
        <v/>
      </c>
      <c r="I48" s="15"/>
      <c r="J48" s="15"/>
      <c r="K48" s="15"/>
      <c r="L48" s="15"/>
      <c r="M48" s="15"/>
      <c r="N48" s="15"/>
      <c r="O48" s="15"/>
      <c r="P48" s="15"/>
      <c r="Q48" s="15"/>
      <c r="R48" s="15"/>
      <c r="S48" s="15"/>
      <c r="T48" s="15"/>
    </row>
    <row r="49" spans="1:20" ht="30" customHeight="1" x14ac:dyDescent="0.25">
      <c r="A49" s="15"/>
      <c r="B49" s="393" t="s">
        <v>121</v>
      </c>
      <c r="C49" s="394"/>
      <c r="D49" s="85">
        <f t="shared" si="0"/>
        <v>0</v>
      </c>
      <c r="E49" s="86" t="str">
        <f t="shared" si="1"/>
        <v/>
      </c>
      <c r="F49" s="85" t="str">
        <f t="shared" si="2"/>
        <v/>
      </c>
      <c r="I49" s="15"/>
      <c r="J49" s="15"/>
      <c r="K49" s="15"/>
      <c r="L49" s="15"/>
      <c r="M49" s="15"/>
      <c r="N49" s="15"/>
      <c r="O49" s="15"/>
      <c r="P49" s="15"/>
      <c r="Q49" s="15"/>
      <c r="R49" s="15"/>
      <c r="S49" s="15"/>
      <c r="T49" s="15"/>
    </row>
    <row r="50" spans="1:20" ht="30" customHeight="1" x14ac:dyDescent="0.25">
      <c r="A50" s="15"/>
      <c r="B50" s="393" t="s">
        <v>122</v>
      </c>
      <c r="C50" s="394"/>
      <c r="D50" s="85">
        <f t="shared" si="0"/>
        <v>0</v>
      </c>
      <c r="E50" s="86" t="str">
        <f t="shared" si="1"/>
        <v/>
      </c>
      <c r="F50" s="85" t="str">
        <f t="shared" si="2"/>
        <v/>
      </c>
      <c r="I50" s="15"/>
      <c r="J50" s="15"/>
      <c r="K50" s="15"/>
      <c r="L50" s="15"/>
      <c r="M50" s="15"/>
      <c r="N50" s="15"/>
      <c r="O50" s="15"/>
      <c r="P50" s="15"/>
      <c r="Q50" s="15"/>
      <c r="R50" s="15"/>
      <c r="S50" s="15"/>
      <c r="T50" s="15"/>
    </row>
    <row r="51" spans="1:20" ht="30" customHeight="1" x14ac:dyDescent="0.25">
      <c r="A51" s="15"/>
      <c r="B51" s="393" t="s">
        <v>123</v>
      </c>
      <c r="C51" s="394"/>
      <c r="D51" s="85">
        <f t="shared" si="0"/>
        <v>0</v>
      </c>
      <c r="E51" s="86" t="str">
        <f t="shared" si="1"/>
        <v/>
      </c>
      <c r="F51" s="85" t="str">
        <f t="shared" si="2"/>
        <v/>
      </c>
      <c r="I51" s="15"/>
      <c r="J51" s="15"/>
      <c r="K51" s="15"/>
      <c r="L51" s="15"/>
      <c r="M51" s="15"/>
      <c r="N51" s="15"/>
      <c r="O51" s="15"/>
      <c r="P51" s="15"/>
      <c r="Q51" s="15"/>
      <c r="R51" s="15"/>
      <c r="S51" s="15"/>
      <c r="T51" s="15"/>
    </row>
    <row r="52" spans="1:20" ht="30" customHeight="1" x14ac:dyDescent="0.25">
      <c r="A52" s="15"/>
      <c r="B52" s="393" t="s">
        <v>124</v>
      </c>
      <c r="C52" s="394"/>
      <c r="D52" s="85">
        <f t="shared" si="0"/>
        <v>0</v>
      </c>
      <c r="E52" s="86" t="str">
        <f t="shared" si="1"/>
        <v/>
      </c>
      <c r="F52" s="85" t="str">
        <f t="shared" si="2"/>
        <v/>
      </c>
      <c r="I52" s="15"/>
      <c r="J52" s="15"/>
      <c r="K52" s="15"/>
      <c r="L52" s="15"/>
      <c r="M52" s="15"/>
      <c r="N52" s="15"/>
      <c r="O52" s="15"/>
      <c r="P52" s="15"/>
      <c r="Q52" s="15"/>
      <c r="R52" s="15"/>
      <c r="S52" s="15"/>
      <c r="T52" s="15"/>
    </row>
    <row r="53" spans="1:20" ht="30" customHeight="1" thickBot="1" x14ac:dyDescent="0.3">
      <c r="A53" s="15"/>
      <c r="B53" s="408" t="s">
        <v>125</v>
      </c>
      <c r="C53" s="409"/>
      <c r="D53" s="94">
        <f t="shared" si="0"/>
        <v>0</v>
      </c>
      <c r="E53" s="95" t="str">
        <f t="shared" si="1"/>
        <v/>
      </c>
      <c r="F53" s="94" t="str">
        <f t="shared" si="2"/>
        <v/>
      </c>
      <c r="I53" s="15"/>
      <c r="J53" s="15"/>
      <c r="K53" s="15"/>
      <c r="L53" s="15"/>
      <c r="M53" s="15"/>
      <c r="N53" s="15"/>
      <c r="O53" s="15"/>
      <c r="P53" s="15"/>
      <c r="Q53" s="15"/>
      <c r="R53" s="15"/>
      <c r="S53" s="15"/>
      <c r="T53" s="15"/>
    </row>
    <row r="54" spans="1:20" ht="30" customHeight="1" thickBot="1" x14ac:dyDescent="0.3">
      <c r="A54" s="15"/>
      <c r="B54" s="386" t="s">
        <v>25</v>
      </c>
      <c r="C54" s="387"/>
      <c r="D54" s="96">
        <f>SUM(D44:D53)</f>
        <v>0</v>
      </c>
      <c r="E54" s="97" t="str">
        <f>IF(D54&lt;&gt;0,F54/D54,"")</f>
        <v/>
      </c>
      <c r="F54" s="98">
        <f>SUM(F44:F53)</f>
        <v>0</v>
      </c>
      <c r="I54" s="15"/>
      <c r="J54" s="15"/>
      <c r="K54" s="15"/>
      <c r="L54" s="15"/>
      <c r="M54" s="15"/>
      <c r="N54" s="15"/>
      <c r="O54" s="14"/>
      <c r="P54" s="407"/>
      <c r="Q54" s="407"/>
      <c r="R54" s="15"/>
      <c r="S54" s="15"/>
      <c r="T54" s="15"/>
    </row>
    <row r="55" spans="1:20" ht="15" x14ac:dyDescent="0.25">
      <c r="A55" s="15"/>
      <c r="B55" s="15"/>
      <c r="C55" s="15"/>
      <c r="D55" s="15"/>
      <c r="E55" s="15"/>
      <c r="F55" s="15"/>
      <c r="G55" s="15"/>
      <c r="I55" s="15"/>
      <c r="J55" s="15"/>
      <c r="K55" s="15"/>
      <c r="L55" s="15"/>
      <c r="M55" s="15"/>
      <c r="N55" s="15"/>
      <c r="O55" s="14"/>
      <c r="P55" s="29"/>
      <c r="Q55" s="29"/>
      <c r="R55" s="15"/>
      <c r="S55" s="15"/>
      <c r="T55" s="15"/>
    </row>
    <row r="56" spans="1:20" ht="15" x14ac:dyDescent="0.25">
      <c r="A56" s="15"/>
      <c r="B56" s="15"/>
      <c r="C56" s="15"/>
      <c r="D56" s="15"/>
      <c r="E56" s="15"/>
      <c r="F56" s="15"/>
      <c r="G56" s="15"/>
      <c r="H56" s="15"/>
      <c r="I56" s="15"/>
      <c r="J56" s="15"/>
      <c r="K56" s="15"/>
      <c r="L56" s="15"/>
      <c r="M56" s="15"/>
      <c r="N56" s="15"/>
      <c r="O56" s="15"/>
      <c r="P56" s="407"/>
      <c r="Q56" s="407"/>
      <c r="R56" s="15"/>
      <c r="S56" s="15"/>
      <c r="T56" s="15"/>
    </row>
    <row r="57" spans="1:20" ht="15" x14ac:dyDescent="0.25">
      <c r="A57" s="15"/>
      <c r="B57" s="15"/>
      <c r="C57" s="15"/>
      <c r="D57" s="15"/>
      <c r="E57" s="15"/>
      <c r="F57" s="15"/>
      <c r="G57" s="15"/>
      <c r="H57" s="15"/>
      <c r="I57" s="15"/>
      <c r="J57" s="15"/>
      <c r="K57" s="15"/>
      <c r="L57" s="15"/>
      <c r="M57" s="15"/>
      <c r="N57" s="15"/>
      <c r="O57" s="15"/>
      <c r="P57" s="15"/>
      <c r="Q57" s="15"/>
      <c r="R57" s="15"/>
      <c r="S57" s="15"/>
      <c r="T57" s="15"/>
    </row>
    <row r="58" spans="1:20" ht="15" x14ac:dyDescent="0.25">
      <c r="A58" s="15"/>
      <c r="B58" s="15"/>
      <c r="C58" s="15"/>
      <c r="D58" s="15"/>
      <c r="E58" s="15"/>
      <c r="F58" s="15"/>
      <c r="G58" s="15"/>
      <c r="H58" s="15"/>
      <c r="I58" s="15"/>
      <c r="J58" s="15"/>
      <c r="K58" s="15"/>
      <c r="L58" s="15"/>
      <c r="M58" s="15"/>
      <c r="N58" s="15"/>
      <c r="O58" s="15"/>
      <c r="P58" s="15"/>
      <c r="Q58" s="15"/>
      <c r="R58" s="15"/>
      <c r="S58" s="15"/>
      <c r="T58" s="15"/>
    </row>
    <row r="59" spans="1:20" ht="15" x14ac:dyDescent="0.25">
      <c r="A59" s="15"/>
      <c r="B59" s="15"/>
      <c r="C59" s="15"/>
      <c r="D59" s="15"/>
      <c r="E59" s="15"/>
      <c r="F59" s="15"/>
      <c r="G59" s="15"/>
      <c r="H59" s="15"/>
      <c r="I59" s="15"/>
      <c r="J59" s="15"/>
      <c r="K59" s="15"/>
      <c r="L59" s="15"/>
      <c r="M59" s="15"/>
      <c r="N59" s="15"/>
      <c r="O59" s="15"/>
      <c r="P59" s="15"/>
      <c r="Q59" s="15"/>
      <c r="R59" s="15"/>
      <c r="S59" s="15"/>
      <c r="T59" s="15"/>
    </row>
    <row r="60" spans="1:20" ht="15" x14ac:dyDescent="0.25">
      <c r="A60" s="15"/>
      <c r="B60" s="15"/>
      <c r="C60" s="15"/>
      <c r="D60" s="15"/>
      <c r="E60" s="15"/>
      <c r="F60" s="15"/>
      <c r="G60" s="15"/>
      <c r="H60" s="15"/>
      <c r="I60" s="15"/>
      <c r="J60" s="15"/>
      <c r="K60" s="15"/>
      <c r="L60" s="15"/>
      <c r="M60" s="15"/>
      <c r="N60" s="15"/>
      <c r="O60" s="15"/>
      <c r="P60" s="15"/>
      <c r="Q60" s="15"/>
      <c r="R60" s="15"/>
      <c r="S60" s="15"/>
      <c r="T60" s="15"/>
    </row>
    <row r="61" spans="1:20" ht="15" x14ac:dyDescent="0.25">
      <c r="A61" s="15"/>
      <c r="B61" s="15"/>
      <c r="C61" s="15"/>
      <c r="D61" s="15"/>
      <c r="E61" s="15"/>
      <c r="F61" s="15"/>
      <c r="G61" s="15"/>
      <c r="H61" s="15"/>
      <c r="I61" s="15"/>
      <c r="J61" s="15"/>
      <c r="K61" s="15"/>
      <c r="L61" s="15"/>
      <c r="M61" s="15"/>
      <c r="N61" s="15"/>
      <c r="O61" s="15"/>
      <c r="P61" s="15"/>
      <c r="Q61" s="15"/>
      <c r="R61" s="15"/>
      <c r="S61" s="15"/>
      <c r="T61" s="15"/>
    </row>
    <row r="62" spans="1:20" ht="15" x14ac:dyDescent="0.25">
      <c r="A62" s="15"/>
      <c r="B62" s="15"/>
      <c r="C62" s="15"/>
      <c r="D62" s="15"/>
      <c r="E62" s="15"/>
      <c r="F62" s="15"/>
      <c r="G62" s="15"/>
      <c r="H62" s="15"/>
      <c r="I62" s="15"/>
      <c r="J62" s="15"/>
      <c r="K62" s="15"/>
      <c r="L62" s="15"/>
      <c r="M62" s="15"/>
      <c r="N62" s="15"/>
      <c r="O62" s="15"/>
      <c r="P62" s="15"/>
      <c r="Q62" s="15"/>
      <c r="R62" s="15"/>
      <c r="S62" s="15"/>
      <c r="T62" s="15"/>
    </row>
    <row r="63" spans="1:20" ht="15" hidden="1" x14ac:dyDescent="0.25">
      <c r="A63" s="15"/>
      <c r="B63" s="15"/>
      <c r="C63" s="15"/>
      <c r="D63" s="15"/>
      <c r="E63" s="15"/>
      <c r="F63" s="15"/>
      <c r="G63" s="15"/>
      <c r="H63" s="15"/>
      <c r="I63" s="15"/>
      <c r="J63" s="15"/>
      <c r="K63" s="15"/>
      <c r="L63" s="15"/>
      <c r="M63" s="15"/>
      <c r="N63" s="15"/>
      <c r="O63" s="15"/>
      <c r="P63" s="15"/>
      <c r="Q63" s="15"/>
      <c r="R63" s="15"/>
      <c r="S63" s="15"/>
      <c r="T63" s="15"/>
    </row>
    <row r="64" spans="1:20" ht="15" hidden="1" x14ac:dyDescent="0.25">
      <c r="A64" s="15"/>
      <c r="B64" s="15"/>
      <c r="C64" s="15"/>
      <c r="D64" s="15"/>
      <c r="E64" s="15"/>
      <c r="F64" s="15"/>
      <c r="G64" s="15"/>
      <c r="H64" s="15"/>
      <c r="I64" s="15"/>
      <c r="J64" s="15"/>
      <c r="K64" s="15"/>
      <c r="L64" s="15"/>
      <c r="M64" s="15"/>
      <c r="N64" s="15"/>
      <c r="O64" s="15"/>
      <c r="P64" s="15"/>
      <c r="Q64" s="15"/>
      <c r="R64" s="15"/>
      <c r="S64" s="15"/>
      <c r="T64" s="15"/>
    </row>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sheetData>
  <sheetProtection algorithmName="SHA-512" hashValue="7X7V4MA9fchq6a6gV4zg20QVsvo7zQyih0CK1P8a3MH/+LqoORMFBt2iqroXpI5eoRlzjmuqoDgqehiTEpAotQ==" saltValue="8KljglvYBP8cPja3S0S4sg==" spinCount="100000" sheet="1" objects="1" scenarios="1"/>
  <mergeCells count="53">
    <mergeCell ref="P56:Q56"/>
    <mergeCell ref="B45:C45"/>
    <mergeCell ref="B46:C46"/>
    <mergeCell ref="B47:C47"/>
    <mergeCell ref="B48:C48"/>
    <mergeCell ref="B49:C49"/>
    <mergeCell ref="B50:C50"/>
    <mergeCell ref="B51:C51"/>
    <mergeCell ref="B52:C52"/>
    <mergeCell ref="B53:C53"/>
    <mergeCell ref="B54:C54"/>
    <mergeCell ref="P54:Q54"/>
    <mergeCell ref="B36:C36"/>
    <mergeCell ref="B37:C37"/>
    <mergeCell ref="B38:C38"/>
    <mergeCell ref="B39:C39"/>
    <mergeCell ref="B44:C44"/>
    <mergeCell ref="B42:F42"/>
    <mergeCell ref="B43:C43"/>
    <mergeCell ref="E36:G36"/>
    <mergeCell ref="E37:G37"/>
    <mergeCell ref="E38:G38"/>
    <mergeCell ref="B31:C31"/>
    <mergeCell ref="B32:C32"/>
    <mergeCell ref="B33:C33"/>
    <mergeCell ref="B34:C34"/>
    <mergeCell ref="B35:C35"/>
    <mergeCell ref="B30:C30"/>
    <mergeCell ref="B19:C22"/>
    <mergeCell ref="D19:E19"/>
    <mergeCell ref="G19:G24"/>
    <mergeCell ref="D20:E20"/>
    <mergeCell ref="D21:E21"/>
    <mergeCell ref="D22:E22"/>
    <mergeCell ref="B23:C23"/>
    <mergeCell ref="D24:E24"/>
    <mergeCell ref="B27:G27"/>
    <mergeCell ref="B28:C28"/>
    <mergeCell ref="B29:C29"/>
    <mergeCell ref="E28:G28"/>
    <mergeCell ref="E29:G29"/>
    <mergeCell ref="E30:G30"/>
    <mergeCell ref="B11:H11"/>
    <mergeCell ref="B13:H14"/>
    <mergeCell ref="B16:C16"/>
    <mergeCell ref="D16:G16"/>
    <mergeCell ref="B18:C18"/>
    <mergeCell ref="D18:E18"/>
    <mergeCell ref="E31:G31"/>
    <mergeCell ref="E32:G32"/>
    <mergeCell ref="E33:G33"/>
    <mergeCell ref="E34:G34"/>
    <mergeCell ref="E35:G35"/>
  </mergeCells>
  <conditionalFormatting sqref="B19">
    <cfRule type="expression" dxfId="5" priority="2">
      <formula>AND(#REF!&lt;&gt;"",$B$19="")</formula>
    </cfRule>
  </conditionalFormatting>
  <conditionalFormatting sqref="G19:G24">
    <cfRule type="cellIs" dxfId="4" priority="1" operator="greaterThan">
      <formula>$F$24</formula>
    </cfRule>
  </conditionalFormatting>
  <dataValidations count="8">
    <dataValidation type="textLength" allowBlank="1" showInputMessage="1" showErrorMessage="1" sqref="E41" xr:uid="{3910046C-3F56-45F8-8F83-4FA4A635A968}">
      <formula1>0</formula1>
      <formula2>100</formula2>
    </dataValidation>
    <dataValidation type="custom" operator="greaterThan" showInputMessage="1" showErrorMessage="1" error="Debe elegir TIPO DE ELEMENTO y PAQUETE DE TRABAJO" sqref="J27:M27" xr:uid="{EA39433D-3857-4EE7-A337-D516C28C9AA8}">
      <formula1>AND(C27&lt;&gt;"",F27&lt;&gt;"")</formula1>
    </dataValidation>
    <dataValidation type="decimal" operator="greaterThan" allowBlank="1" showInputMessage="1" showErrorMessage="1" sqref="D29:D38" xr:uid="{A98A3833-A900-47A4-8042-1B4EC359152C}">
      <formula1>0</formula1>
    </dataValidation>
    <dataValidation type="custom" operator="greaterThan" allowBlank="1" showInputMessage="1" showErrorMessage="1" error="El coste total no puede ser menor que el coste subvencionable" sqref="E29:E38" xr:uid="{5D5A1CE3-7983-4305-AA4F-0B0FA0AFDE83}">
      <formula1>E29&gt;=I29</formula1>
    </dataValidation>
    <dataValidation type="custom" operator="greaterThan" allowBlank="1" showInputMessage="1" showErrorMessage="1" error="El coste total no puede ser menor que el coste subvencionable" sqref="F39" xr:uid="{FB29EC7B-ABA8-4894-9EC2-3713F4FCFA1F}">
      <formula1>F39&gt;=I39</formula1>
    </dataValidation>
    <dataValidation type="custom" operator="greaterThan" showInputMessage="1" showErrorMessage="1" error="Debe elegir TIPO DE ELEMENTO y PAQUETE DE TRABAJO" sqref="J41:M41" xr:uid="{1AD2E83F-67CF-4FDF-A34E-3872BB03ACD1}">
      <formula1>AND(D41&lt;&gt;"",F41&lt;&gt;"")</formula1>
    </dataValidation>
    <dataValidation type="custom" operator="greaterThan" showInputMessage="1" showErrorMessage="1" error="Debe elegir TIPO DE ELEMENTO y PAQUETE DE TRABAJO" sqref="H41:H42" xr:uid="{3884D277-5795-4BF4-A1C8-399FF006610C}">
      <formula1>AND(D41&lt;&gt;"",F41&lt;&gt;"")</formula1>
    </dataValidation>
    <dataValidation type="custom" operator="greaterThan" showInputMessage="1" showErrorMessage="1" error="Debe elegir TIPO DE ELEMENTO y PAQUETE DE TRABAJO" sqref="I41:I42" xr:uid="{9887F430-023E-4BCC-8782-0AFA29DCDC47}">
      <formula1>AND(D41&lt;&gt;"",F41&lt;&gt;"")</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E3CC741-3524-4625-99E9-CF8D35E963B7}">
          <x14:formula1>
            <xm:f>Tablas!$B$4:$B$7</xm:f>
          </x14:formula1>
          <xm:sqref>B19:C22</xm:sqref>
        </x14:dataValidation>
        <x14:dataValidation type="custom" showInputMessage="1" showErrorMessage="1" errorTitle="Faltan datos" error="Debe especificar la TIPOLOGÍA DE ENTIDAD y la UBICACIÓN DEL PROYECTO" xr:uid="{300F49B9-9753-45AB-BFC4-C9F60428EF22}">
          <x14:formula1>
            <xm:f>AND(B19&lt;&gt;"",'5-Presupuesto Total'!D17&lt;&gt;"")</xm:f>
          </x14:formula1>
          <xm:sqref>G19:G24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CEB8-9787-4414-A633-DC1BDB110F5C}">
  <sheetPr>
    <pageSetUpPr fitToPage="1"/>
  </sheetPr>
  <dimension ref="A1:XEV87"/>
  <sheetViews>
    <sheetView showGridLines="0" showZeros="0" zoomScale="85" zoomScaleNormal="85" zoomScaleSheetLayoutView="25" zoomScalePageLayoutView="10" workbookViewId="0">
      <selection activeCell="H39" sqref="H39"/>
    </sheetView>
  </sheetViews>
  <sheetFormatPr baseColWidth="10" defaultColWidth="0" defaultRowHeight="0" customHeight="1" zeroHeight="1" x14ac:dyDescent="0.25"/>
  <cols>
    <col min="1" max="1" width="11.42578125" style="10" customWidth="1"/>
    <col min="2" max="2" width="28.5703125" style="10" customWidth="1"/>
    <col min="3" max="3" width="28.7109375" style="10" customWidth="1"/>
    <col min="4" max="9" width="30.7109375" style="10" customWidth="1"/>
    <col min="10" max="10" width="28.5703125" style="10" customWidth="1"/>
    <col min="11" max="17" width="30.7109375" style="10" hidden="1" customWidth="1"/>
    <col min="18" max="20" width="18.7109375" style="10" hidden="1" customWidth="1"/>
    <col min="21" max="27" width="18.7109375" style="10" hidden="1"/>
    <col min="28" max="16372" width="11.42578125" style="10" hidden="1"/>
    <col min="16373" max="16376" width="0" style="10" hidden="1"/>
    <col min="16377" max="16384" width="11.42578125" style="10" hidden="1"/>
  </cols>
  <sheetData>
    <row r="1" spans="2:21" s="6" customFormat="1" ht="14.45" customHeight="1" x14ac:dyDescent="0.25"/>
    <row r="2" spans="2:21" s="6" customFormat="1" ht="14.45" customHeight="1" x14ac:dyDescent="0.25"/>
    <row r="3" spans="2:21" s="6" customFormat="1" ht="14.45" customHeight="1" x14ac:dyDescent="0.25"/>
    <row r="4" spans="2:21" s="6" customFormat="1" ht="14.45" customHeight="1" x14ac:dyDescent="0.25"/>
    <row r="5" spans="2:21" s="6" customFormat="1" ht="14.45" customHeight="1" x14ac:dyDescent="0.25"/>
    <row r="6" spans="2:21" s="6" customFormat="1" ht="14.45" customHeight="1" x14ac:dyDescent="0.25"/>
    <row r="7" spans="2:21" s="6" customFormat="1" ht="14.45" customHeight="1" x14ac:dyDescent="0.25"/>
    <row r="8" spans="2:21" s="6" customFormat="1" ht="14.45" customHeight="1" x14ac:dyDescent="0.25"/>
    <row r="9" spans="2:21" s="6" customFormat="1" ht="14.45" customHeight="1" x14ac:dyDescent="0.25"/>
    <row r="10" spans="2:21" s="6" customFormat="1" ht="14.45" customHeight="1" x14ac:dyDescent="0.25">
      <c r="K10" s="8"/>
      <c r="L10" s="8"/>
      <c r="M10" s="8"/>
      <c r="N10" s="8"/>
      <c r="O10" s="8"/>
      <c r="P10" s="8"/>
      <c r="Q10" s="8"/>
      <c r="R10" s="8"/>
      <c r="S10" s="8"/>
      <c r="T10" s="8"/>
      <c r="U10" s="8"/>
    </row>
    <row r="11" spans="2:21" s="6" customFormat="1" ht="30" customHeight="1" x14ac:dyDescent="0.25">
      <c r="B11" s="388" t="s">
        <v>69</v>
      </c>
      <c r="C11" s="388"/>
      <c r="D11" s="388"/>
      <c r="E11" s="388"/>
      <c r="F11" s="388"/>
      <c r="G11" s="388"/>
      <c r="H11" s="388"/>
      <c r="K11" s="8"/>
      <c r="L11" s="8"/>
      <c r="M11" s="8"/>
      <c r="N11" s="8"/>
      <c r="O11" s="8"/>
    </row>
    <row r="12" spans="2:21" s="6" customFormat="1" ht="26.25" x14ac:dyDescent="0.25">
      <c r="C12" s="3"/>
      <c r="D12" s="3"/>
      <c r="E12" s="3"/>
      <c r="F12" s="3"/>
      <c r="G12" s="3"/>
      <c r="H12" s="3"/>
      <c r="K12" s="8"/>
      <c r="L12" s="8"/>
      <c r="M12" s="8"/>
      <c r="N12" s="8"/>
      <c r="O12" s="8"/>
    </row>
    <row r="13" spans="2:21" s="6" customFormat="1" ht="120" customHeight="1" x14ac:dyDescent="0.25">
      <c r="B13" s="377" t="s">
        <v>256</v>
      </c>
      <c r="C13" s="378"/>
      <c r="D13" s="378"/>
      <c r="E13" s="378"/>
      <c r="F13" s="378"/>
      <c r="G13" s="378"/>
      <c r="H13" s="379"/>
      <c r="K13" s="8"/>
      <c r="L13" s="8"/>
      <c r="M13" s="8"/>
      <c r="N13" s="8"/>
      <c r="O13" s="8"/>
    </row>
    <row r="14" spans="2:21" s="6" customFormat="1" ht="107.1" customHeight="1" x14ac:dyDescent="0.25">
      <c r="B14" s="380"/>
      <c r="C14" s="381"/>
      <c r="D14" s="381"/>
      <c r="E14" s="381"/>
      <c r="F14" s="381"/>
      <c r="G14" s="381"/>
      <c r="H14" s="382"/>
      <c r="L14" s="18"/>
      <c r="M14" s="8"/>
      <c r="N14" s="8"/>
      <c r="O14" s="8"/>
    </row>
    <row r="15" spans="2:21" s="6" customFormat="1" ht="19.5" customHeight="1" x14ac:dyDescent="0.25">
      <c r="L15" s="18"/>
      <c r="M15" s="8"/>
      <c r="N15" s="8"/>
      <c r="O15" s="8"/>
    </row>
    <row r="16" spans="2:21" s="6" customFormat="1" ht="27.75" customHeight="1" x14ac:dyDescent="0.25">
      <c r="B16" s="336" t="s">
        <v>70</v>
      </c>
      <c r="C16" s="337"/>
      <c r="D16" s="390"/>
      <c r="E16" s="391"/>
      <c r="F16" s="391"/>
      <c r="G16" s="392"/>
    </row>
    <row r="17" spans="2:15" ht="20.100000000000001" customHeight="1" x14ac:dyDescent="0.25">
      <c r="C17" s="9"/>
      <c r="D17" s="9"/>
      <c r="F17" s="49"/>
      <c r="G17" s="49"/>
      <c r="H17" s="6"/>
      <c r="I17" s="6"/>
      <c r="J17" s="6"/>
    </row>
    <row r="18" spans="2:15" ht="63.75" customHeight="1" x14ac:dyDescent="0.25">
      <c r="B18" s="324" t="s">
        <v>71</v>
      </c>
      <c r="C18" s="324"/>
      <c r="D18" s="324" t="s">
        <v>72</v>
      </c>
      <c r="E18" s="324"/>
      <c r="F18" s="79" t="s">
        <v>73</v>
      </c>
      <c r="G18" s="80" t="s">
        <v>74</v>
      </c>
      <c r="H18" s="49"/>
      <c r="I18" s="6"/>
      <c r="J18" s="6"/>
      <c r="L18" s="11"/>
      <c r="M18" s="11"/>
      <c r="N18" s="11"/>
    </row>
    <row r="19" spans="2:15" s="6" customFormat="1" ht="48.95" customHeight="1" x14ac:dyDescent="0.25">
      <c r="B19" s="410"/>
      <c r="C19" s="410"/>
      <c r="D19" s="413" t="s">
        <v>132</v>
      </c>
      <c r="E19" s="413"/>
      <c r="F19" s="81" t="str">
        <f>IF(B19="entidad no empresarial sin ánimo de lucro",1,"")</f>
        <v/>
      </c>
      <c r="G19" s="411"/>
      <c r="H19" s="49"/>
      <c r="K19" s="10"/>
      <c r="L19" s="11"/>
      <c r="M19" s="11"/>
      <c r="N19" s="11"/>
    </row>
    <row r="20" spans="2:15" s="6" customFormat="1" ht="24.95" customHeight="1" x14ac:dyDescent="0.25">
      <c r="B20" s="410"/>
      <c r="C20" s="410"/>
      <c r="D20" s="389" t="s">
        <v>128</v>
      </c>
      <c r="E20" s="389"/>
      <c r="F20" s="81" t="str">
        <f>IF(OR(B19="pequeña empresa", B19="mediana empresa", B19="gran empresa"), 0.4, "")</f>
        <v/>
      </c>
      <c r="G20" s="411"/>
      <c r="H20" s="49"/>
      <c r="K20" s="10"/>
      <c r="L20" s="11"/>
      <c r="M20" s="11"/>
      <c r="N20" s="11"/>
    </row>
    <row r="21" spans="2:15" s="6" customFormat="1" ht="24.95" customHeight="1" x14ac:dyDescent="0.25">
      <c r="B21" s="410"/>
      <c r="C21" s="410"/>
      <c r="D21" s="389" t="s">
        <v>130</v>
      </c>
      <c r="E21" s="389"/>
      <c r="F21" s="81" t="str">
        <f>IF(B19="mediana empresa",0.1,"")</f>
        <v/>
      </c>
      <c r="G21" s="411"/>
      <c r="H21" s="49"/>
      <c r="K21" s="10"/>
      <c r="L21" s="11"/>
      <c r="M21" s="11"/>
      <c r="N21" s="11"/>
    </row>
    <row r="22" spans="2:15" s="6" customFormat="1" ht="24.95" customHeight="1" x14ac:dyDescent="0.25">
      <c r="B22" s="410"/>
      <c r="C22" s="410"/>
      <c r="D22" s="389" t="s">
        <v>129</v>
      </c>
      <c r="E22" s="389"/>
      <c r="F22" s="81" t="str">
        <f>IF(B19="pequeña empresa",0.2,"")</f>
        <v/>
      </c>
      <c r="G22" s="411"/>
      <c r="H22" s="49"/>
      <c r="K22" s="10"/>
      <c r="L22" s="11"/>
      <c r="M22" s="11"/>
      <c r="N22" s="11"/>
    </row>
    <row r="23" spans="2:15" s="6" customFormat="1" ht="33.6" customHeight="1" x14ac:dyDescent="0.25">
      <c r="B23" s="324" t="s">
        <v>79</v>
      </c>
      <c r="C23" s="324"/>
      <c r="D23" s="88" t="s">
        <v>131</v>
      </c>
      <c r="E23" s="87">
        <f>'5-Presupuesto Total'!$D$17</f>
        <v>0</v>
      </c>
      <c r="F23" s="81" t="str">
        <f>IF($B$19="entidad no empresarial sin ánimo de lucro","",IF($E$23="Territorio Insular",5%,""))</f>
        <v/>
      </c>
      <c r="G23" s="411"/>
      <c r="H23" s="49"/>
      <c r="K23" s="10"/>
      <c r="L23" s="11"/>
      <c r="M23" s="11"/>
      <c r="N23" s="11"/>
    </row>
    <row r="24" spans="2:15" ht="30.6" customHeight="1" x14ac:dyDescent="0.25">
      <c r="D24" s="412" t="s">
        <v>75</v>
      </c>
      <c r="E24" s="412"/>
      <c r="F24" s="81">
        <f>SUM(F19:F23)</f>
        <v>0</v>
      </c>
      <c r="G24" s="411"/>
      <c r="H24" s="49"/>
      <c r="I24" s="13"/>
      <c r="J24" s="6"/>
      <c r="M24" s="12"/>
    </row>
    <row r="25" spans="2:15" ht="15" x14ac:dyDescent="0.25">
      <c r="F25" s="33"/>
      <c r="G25" s="33"/>
      <c r="H25" s="49"/>
      <c r="I25" s="33"/>
      <c r="M25" s="12"/>
    </row>
    <row r="26" spans="2:15" ht="15" x14ac:dyDescent="0.25">
      <c r="H26" s="49"/>
      <c r="M26" s="12"/>
    </row>
    <row r="27" spans="2:15" ht="27" customHeight="1" x14ac:dyDescent="0.25">
      <c r="B27" s="383" t="s">
        <v>82</v>
      </c>
      <c r="C27" s="384"/>
      <c r="D27" s="384"/>
      <c r="E27" s="384"/>
      <c r="F27" s="384"/>
      <c r="G27" s="385"/>
      <c r="H27" s="33"/>
      <c r="I27" s="33"/>
      <c r="J27" s="28"/>
      <c r="K27" s="28"/>
      <c r="L27" s="28"/>
      <c r="M27" s="28"/>
      <c r="N27" s="14"/>
      <c r="O27" s="6"/>
    </row>
    <row r="28" spans="2:15" s="6" customFormat="1" ht="44.1" customHeight="1" x14ac:dyDescent="0.25">
      <c r="B28" s="395" t="s">
        <v>133</v>
      </c>
      <c r="C28" s="396"/>
      <c r="D28" s="82" t="s">
        <v>76</v>
      </c>
      <c r="E28" s="395" t="s">
        <v>99</v>
      </c>
      <c r="F28" s="399"/>
      <c r="G28" s="396"/>
      <c r="J28" s="10"/>
      <c r="K28" s="10"/>
      <c r="L28" s="10"/>
      <c r="M28" s="12"/>
      <c r="N28" s="10"/>
    </row>
    <row r="29" spans="2:15" s="6" customFormat="1" ht="30" customHeight="1" x14ac:dyDescent="0.25">
      <c r="B29" s="397" t="s">
        <v>127</v>
      </c>
      <c r="C29" s="398"/>
      <c r="D29" s="83"/>
      <c r="E29" s="414"/>
      <c r="F29" s="415"/>
      <c r="G29" s="416"/>
      <c r="J29" s="10"/>
      <c r="K29" s="10"/>
      <c r="L29" s="10"/>
      <c r="M29" s="12"/>
      <c r="N29" s="10"/>
    </row>
    <row r="30" spans="2:15" s="6" customFormat="1" ht="30" customHeight="1" x14ac:dyDescent="0.25">
      <c r="B30" s="397" t="s">
        <v>126</v>
      </c>
      <c r="C30" s="398"/>
      <c r="D30" s="83"/>
      <c r="E30" s="414"/>
      <c r="F30" s="415"/>
      <c r="G30" s="416"/>
      <c r="J30" s="10"/>
      <c r="K30" s="10"/>
      <c r="L30" s="10"/>
      <c r="M30" s="12"/>
      <c r="N30" s="10"/>
    </row>
    <row r="31" spans="2:15" s="6" customFormat="1" ht="30" customHeight="1" x14ac:dyDescent="0.25">
      <c r="B31" s="397" t="s">
        <v>118</v>
      </c>
      <c r="C31" s="398"/>
      <c r="D31" s="83"/>
      <c r="E31" s="414"/>
      <c r="F31" s="415"/>
      <c r="G31" s="416"/>
      <c r="J31" s="10"/>
      <c r="K31" s="10"/>
      <c r="L31" s="10"/>
      <c r="M31" s="12"/>
      <c r="N31" s="10"/>
    </row>
    <row r="32" spans="2:15" s="6" customFormat="1" ht="30" customHeight="1" x14ac:dyDescent="0.25">
      <c r="B32" s="397" t="s">
        <v>119</v>
      </c>
      <c r="C32" s="398"/>
      <c r="D32" s="83"/>
      <c r="E32" s="414"/>
      <c r="F32" s="415"/>
      <c r="G32" s="416"/>
      <c r="J32" s="10"/>
      <c r="K32" s="10"/>
      <c r="L32" s="10"/>
      <c r="M32" s="12"/>
      <c r="N32" s="10"/>
    </row>
    <row r="33" spans="1:20" s="6" customFormat="1" ht="30" customHeight="1" x14ac:dyDescent="0.25">
      <c r="B33" s="397" t="s">
        <v>120</v>
      </c>
      <c r="C33" s="398"/>
      <c r="D33" s="83"/>
      <c r="E33" s="414"/>
      <c r="F33" s="415"/>
      <c r="G33" s="416"/>
      <c r="J33" s="10"/>
      <c r="K33" s="10"/>
      <c r="L33" s="10"/>
      <c r="M33" s="12"/>
      <c r="N33" s="10"/>
    </row>
    <row r="34" spans="1:20" s="6" customFormat="1" ht="30" customHeight="1" x14ac:dyDescent="0.25">
      <c r="B34" s="397" t="s">
        <v>121</v>
      </c>
      <c r="C34" s="398"/>
      <c r="D34" s="83"/>
      <c r="E34" s="414"/>
      <c r="F34" s="415"/>
      <c r="G34" s="416"/>
      <c r="J34" s="10"/>
      <c r="K34" s="10"/>
      <c r="L34" s="10"/>
      <c r="M34" s="12"/>
      <c r="N34" s="10"/>
    </row>
    <row r="35" spans="1:20" s="6" customFormat="1" ht="30" customHeight="1" x14ac:dyDescent="0.25">
      <c r="B35" s="397" t="s">
        <v>122</v>
      </c>
      <c r="C35" s="398"/>
      <c r="D35" s="83"/>
      <c r="E35" s="414"/>
      <c r="F35" s="415"/>
      <c r="G35" s="416"/>
      <c r="J35" s="10"/>
      <c r="K35" s="10"/>
      <c r="L35" s="10"/>
      <c r="M35" s="12"/>
      <c r="N35" s="10"/>
    </row>
    <row r="36" spans="1:20" s="6" customFormat="1" ht="30" customHeight="1" x14ac:dyDescent="0.25">
      <c r="B36" s="397" t="s">
        <v>123</v>
      </c>
      <c r="C36" s="398"/>
      <c r="D36" s="83"/>
      <c r="E36" s="414"/>
      <c r="F36" s="415"/>
      <c r="G36" s="416"/>
      <c r="J36" s="10"/>
      <c r="K36" s="10"/>
      <c r="L36" s="10"/>
      <c r="M36" s="12"/>
      <c r="N36" s="10"/>
    </row>
    <row r="37" spans="1:20" s="6" customFormat="1" ht="30" customHeight="1" x14ac:dyDescent="0.25">
      <c r="B37" s="397" t="s">
        <v>124</v>
      </c>
      <c r="C37" s="398"/>
      <c r="D37" s="83"/>
      <c r="E37" s="414"/>
      <c r="F37" s="415"/>
      <c r="G37" s="416"/>
      <c r="J37" s="10"/>
      <c r="K37" s="10"/>
      <c r="L37" s="10"/>
      <c r="M37" s="12"/>
      <c r="N37" s="10"/>
    </row>
    <row r="38" spans="1:20" s="6" customFormat="1" ht="30" customHeight="1" thickBot="1" x14ac:dyDescent="0.3">
      <c r="B38" s="403" t="s">
        <v>125</v>
      </c>
      <c r="C38" s="404"/>
      <c r="D38" s="99"/>
      <c r="E38" s="414"/>
      <c r="F38" s="415"/>
      <c r="G38" s="416"/>
      <c r="J38" s="10"/>
      <c r="K38" s="10"/>
      <c r="L38" s="10"/>
      <c r="M38" s="12"/>
      <c r="N38" s="10"/>
    </row>
    <row r="39" spans="1:20" s="6" customFormat="1" ht="30" customHeight="1" thickBot="1" x14ac:dyDescent="0.3">
      <c r="B39" s="405" t="s">
        <v>25</v>
      </c>
      <c r="C39" s="406"/>
      <c r="D39" s="177">
        <f>SUM(D29:D38)</f>
        <v>0</v>
      </c>
      <c r="J39" s="10"/>
      <c r="K39" s="10"/>
      <c r="L39" s="10"/>
      <c r="M39" s="12"/>
      <c r="N39" s="10"/>
    </row>
    <row r="40" spans="1:20" s="6" customFormat="1" ht="15" customHeight="1" x14ac:dyDescent="0.25">
      <c r="I40" s="10"/>
      <c r="J40" s="10"/>
      <c r="K40" s="10"/>
      <c r="L40" s="10"/>
      <c r="M40" s="12"/>
      <c r="N40" s="10"/>
    </row>
    <row r="41" spans="1:20" s="6" customFormat="1" ht="15" customHeight="1" x14ac:dyDescent="0.25">
      <c r="A41" s="14"/>
      <c r="B41" s="14"/>
      <c r="C41" s="25"/>
      <c r="D41" s="25"/>
      <c r="E41" s="25"/>
      <c r="F41" s="25"/>
      <c r="G41" s="26"/>
      <c r="H41" s="27"/>
      <c r="I41" s="27"/>
      <c r="J41" s="28"/>
      <c r="K41" s="28"/>
      <c r="L41" s="28"/>
      <c r="M41" s="28"/>
      <c r="N41" s="14"/>
      <c r="O41" s="14"/>
      <c r="P41" s="14"/>
      <c r="Q41" s="14"/>
      <c r="R41" s="14"/>
      <c r="S41" s="14"/>
      <c r="T41" s="14"/>
    </row>
    <row r="42" spans="1:20" ht="31.5" customHeight="1" x14ac:dyDescent="0.25">
      <c r="A42" s="15"/>
      <c r="B42" s="383" t="s">
        <v>85</v>
      </c>
      <c r="C42" s="384"/>
      <c r="D42" s="384"/>
      <c r="E42" s="384"/>
      <c r="F42" s="385"/>
      <c r="G42" s="26"/>
      <c r="H42" s="27"/>
      <c r="I42" s="27"/>
      <c r="J42" s="30"/>
      <c r="K42" s="30"/>
      <c r="L42" s="30"/>
      <c r="M42" s="30"/>
      <c r="N42" s="30"/>
      <c r="O42" s="14"/>
      <c r="P42" s="15"/>
      <c r="Q42" s="15"/>
      <c r="R42" s="15"/>
      <c r="S42" s="15"/>
      <c r="T42" s="15"/>
    </row>
    <row r="43" spans="1:20" ht="55.5" customHeight="1" x14ac:dyDescent="0.25">
      <c r="A43" s="15"/>
      <c r="B43" s="395" t="s">
        <v>133</v>
      </c>
      <c r="C43" s="396"/>
      <c r="D43" s="84" t="s">
        <v>84</v>
      </c>
      <c r="E43" s="84" t="s">
        <v>77</v>
      </c>
      <c r="F43" s="84" t="s">
        <v>83</v>
      </c>
      <c r="I43" s="15"/>
      <c r="J43" s="15"/>
      <c r="K43" s="15"/>
      <c r="L43" s="15"/>
      <c r="M43" s="15"/>
      <c r="N43" s="15"/>
      <c r="O43" s="15"/>
      <c r="P43" s="15"/>
      <c r="Q43" s="15"/>
      <c r="R43" s="15"/>
      <c r="S43" s="15"/>
      <c r="T43" s="15"/>
    </row>
    <row r="44" spans="1:20" ht="30" customHeight="1" x14ac:dyDescent="0.25">
      <c r="A44" s="15"/>
      <c r="B44" s="393" t="s">
        <v>127</v>
      </c>
      <c r="C44" s="394"/>
      <c r="D44" s="85">
        <f t="shared" ref="D44:D53" si="0">D29</f>
        <v>0</v>
      </c>
      <c r="E44" s="86" t="str">
        <f t="shared" ref="E44:E53" si="1">IF(D44&lt;&gt;0,$G$19,"")</f>
        <v/>
      </c>
      <c r="F44" s="85" t="str">
        <f>IFERROR(D44*E44,"")</f>
        <v/>
      </c>
      <c r="I44" s="15"/>
      <c r="J44" s="15"/>
      <c r="K44" s="15"/>
      <c r="L44" s="15"/>
      <c r="M44" s="15"/>
      <c r="N44" s="15"/>
      <c r="O44" s="15"/>
      <c r="P44" s="15"/>
      <c r="Q44" s="15"/>
      <c r="R44" s="15"/>
      <c r="S44" s="15"/>
      <c r="T44" s="15"/>
    </row>
    <row r="45" spans="1:20" ht="30" customHeight="1" x14ac:dyDescent="0.25">
      <c r="A45" s="15"/>
      <c r="B45" s="393" t="s">
        <v>126</v>
      </c>
      <c r="C45" s="394"/>
      <c r="D45" s="85">
        <f t="shared" si="0"/>
        <v>0</v>
      </c>
      <c r="E45" s="86" t="str">
        <f t="shared" si="1"/>
        <v/>
      </c>
      <c r="F45" s="85" t="str">
        <f t="shared" ref="F45:F53" si="2">IFERROR(D45*E45,"")</f>
        <v/>
      </c>
      <c r="I45" s="15"/>
      <c r="J45" s="15"/>
      <c r="K45" s="15"/>
      <c r="L45" s="15"/>
      <c r="M45" s="15"/>
      <c r="N45" s="15"/>
      <c r="O45" s="15"/>
      <c r="P45" s="15"/>
      <c r="Q45" s="15"/>
      <c r="R45" s="15"/>
      <c r="S45" s="15"/>
      <c r="T45" s="15"/>
    </row>
    <row r="46" spans="1:20" ht="30" customHeight="1" x14ac:dyDescent="0.25">
      <c r="A46" s="15"/>
      <c r="B46" s="393" t="s">
        <v>118</v>
      </c>
      <c r="C46" s="394"/>
      <c r="D46" s="85">
        <f t="shared" si="0"/>
        <v>0</v>
      </c>
      <c r="E46" s="86" t="str">
        <f t="shared" si="1"/>
        <v/>
      </c>
      <c r="F46" s="85" t="str">
        <f t="shared" si="2"/>
        <v/>
      </c>
      <c r="I46" s="15"/>
      <c r="J46" s="15"/>
      <c r="K46" s="15"/>
      <c r="L46" s="15"/>
      <c r="M46" s="15"/>
      <c r="N46" s="15"/>
      <c r="O46" s="15"/>
      <c r="P46" s="15"/>
      <c r="Q46" s="15"/>
      <c r="R46" s="15"/>
      <c r="S46" s="15"/>
      <c r="T46" s="15"/>
    </row>
    <row r="47" spans="1:20" ht="30" customHeight="1" x14ac:dyDescent="0.25">
      <c r="A47" s="15"/>
      <c r="B47" s="393" t="s">
        <v>119</v>
      </c>
      <c r="C47" s="394"/>
      <c r="D47" s="85">
        <f t="shared" si="0"/>
        <v>0</v>
      </c>
      <c r="E47" s="86" t="str">
        <f t="shared" si="1"/>
        <v/>
      </c>
      <c r="F47" s="85" t="str">
        <f t="shared" si="2"/>
        <v/>
      </c>
      <c r="I47" s="15"/>
      <c r="J47" s="15"/>
      <c r="K47" s="15"/>
      <c r="L47" s="15"/>
      <c r="M47" s="15"/>
      <c r="N47" s="15"/>
      <c r="O47" s="15"/>
      <c r="P47" s="15"/>
      <c r="Q47" s="15"/>
      <c r="R47" s="15"/>
      <c r="S47" s="15"/>
      <c r="T47" s="15"/>
    </row>
    <row r="48" spans="1:20" ht="30" customHeight="1" x14ac:dyDescent="0.25">
      <c r="A48" s="15"/>
      <c r="B48" s="393" t="s">
        <v>120</v>
      </c>
      <c r="C48" s="394"/>
      <c r="D48" s="85">
        <f t="shared" si="0"/>
        <v>0</v>
      </c>
      <c r="E48" s="86" t="str">
        <f t="shared" si="1"/>
        <v/>
      </c>
      <c r="F48" s="85" t="str">
        <f t="shared" si="2"/>
        <v/>
      </c>
      <c r="I48" s="15"/>
      <c r="J48" s="15"/>
      <c r="K48" s="15"/>
      <c r="L48" s="15"/>
      <c r="M48" s="15"/>
      <c r="N48" s="15"/>
      <c r="O48" s="15"/>
      <c r="P48" s="15"/>
      <c r="Q48" s="15"/>
      <c r="R48" s="15"/>
      <c r="S48" s="15"/>
      <c r="T48" s="15"/>
    </row>
    <row r="49" spans="1:20" ht="30" customHeight="1" x14ac:dyDescent="0.25">
      <c r="A49" s="15"/>
      <c r="B49" s="393" t="s">
        <v>121</v>
      </c>
      <c r="C49" s="394"/>
      <c r="D49" s="85">
        <f t="shared" si="0"/>
        <v>0</v>
      </c>
      <c r="E49" s="86" t="str">
        <f t="shared" si="1"/>
        <v/>
      </c>
      <c r="F49" s="85" t="str">
        <f t="shared" si="2"/>
        <v/>
      </c>
      <c r="I49" s="15"/>
      <c r="J49" s="15"/>
      <c r="K49" s="15"/>
      <c r="L49" s="15"/>
      <c r="M49" s="15"/>
      <c r="N49" s="15"/>
      <c r="O49" s="15"/>
      <c r="P49" s="15"/>
      <c r="Q49" s="15"/>
      <c r="R49" s="15"/>
      <c r="S49" s="15"/>
      <c r="T49" s="15"/>
    </row>
    <row r="50" spans="1:20" ht="30" customHeight="1" x14ac:dyDescent="0.25">
      <c r="A50" s="15"/>
      <c r="B50" s="393" t="s">
        <v>122</v>
      </c>
      <c r="C50" s="394"/>
      <c r="D50" s="85">
        <f t="shared" si="0"/>
        <v>0</v>
      </c>
      <c r="E50" s="86" t="str">
        <f t="shared" si="1"/>
        <v/>
      </c>
      <c r="F50" s="85" t="str">
        <f t="shared" si="2"/>
        <v/>
      </c>
      <c r="I50" s="15"/>
      <c r="J50" s="15"/>
      <c r="K50" s="15"/>
      <c r="L50" s="15"/>
      <c r="M50" s="15"/>
      <c r="N50" s="15"/>
      <c r="O50" s="15"/>
      <c r="P50" s="15"/>
      <c r="Q50" s="15"/>
      <c r="R50" s="15"/>
      <c r="S50" s="15"/>
      <c r="T50" s="15"/>
    </row>
    <row r="51" spans="1:20" ht="30" customHeight="1" x14ac:dyDescent="0.25">
      <c r="A51" s="15"/>
      <c r="B51" s="393" t="s">
        <v>123</v>
      </c>
      <c r="C51" s="394"/>
      <c r="D51" s="85">
        <f t="shared" si="0"/>
        <v>0</v>
      </c>
      <c r="E51" s="86" t="str">
        <f t="shared" si="1"/>
        <v/>
      </c>
      <c r="F51" s="85" t="str">
        <f t="shared" si="2"/>
        <v/>
      </c>
      <c r="I51" s="15"/>
      <c r="J51" s="15"/>
      <c r="K51" s="15"/>
      <c r="L51" s="15"/>
      <c r="M51" s="15"/>
      <c r="N51" s="15"/>
      <c r="O51" s="15"/>
      <c r="P51" s="15"/>
      <c r="Q51" s="15"/>
      <c r="R51" s="15"/>
      <c r="S51" s="15"/>
      <c r="T51" s="15"/>
    </row>
    <row r="52" spans="1:20" ht="30" customHeight="1" x14ac:dyDescent="0.25">
      <c r="A52" s="15"/>
      <c r="B52" s="393" t="s">
        <v>124</v>
      </c>
      <c r="C52" s="394"/>
      <c r="D52" s="85">
        <f t="shared" si="0"/>
        <v>0</v>
      </c>
      <c r="E52" s="86" t="str">
        <f t="shared" si="1"/>
        <v/>
      </c>
      <c r="F52" s="85" t="str">
        <f t="shared" si="2"/>
        <v/>
      </c>
      <c r="I52" s="15"/>
      <c r="J52" s="15"/>
      <c r="K52" s="15"/>
      <c r="L52" s="15"/>
      <c r="M52" s="15"/>
      <c r="N52" s="15"/>
      <c r="O52" s="15"/>
      <c r="P52" s="15"/>
      <c r="Q52" s="15"/>
      <c r="R52" s="15"/>
      <c r="S52" s="15"/>
      <c r="T52" s="15"/>
    </row>
    <row r="53" spans="1:20" ht="30" customHeight="1" thickBot="1" x14ac:dyDescent="0.3">
      <c r="A53" s="15"/>
      <c r="B53" s="408" t="s">
        <v>125</v>
      </c>
      <c r="C53" s="409"/>
      <c r="D53" s="94">
        <f t="shared" si="0"/>
        <v>0</v>
      </c>
      <c r="E53" s="95" t="str">
        <f t="shared" si="1"/>
        <v/>
      </c>
      <c r="F53" s="94" t="str">
        <f t="shared" si="2"/>
        <v/>
      </c>
      <c r="I53" s="15"/>
      <c r="J53" s="15"/>
      <c r="K53" s="15"/>
      <c r="L53" s="15"/>
      <c r="M53" s="15"/>
      <c r="N53" s="15"/>
      <c r="O53" s="15"/>
      <c r="P53" s="15"/>
      <c r="Q53" s="15"/>
      <c r="R53" s="15"/>
      <c r="S53" s="15"/>
      <c r="T53" s="15"/>
    </row>
    <row r="54" spans="1:20" ht="30" customHeight="1" thickBot="1" x14ac:dyDescent="0.3">
      <c r="A54" s="15"/>
      <c r="B54" s="386" t="s">
        <v>25</v>
      </c>
      <c r="C54" s="387"/>
      <c r="D54" s="96">
        <f>SUM(D44:D53)</f>
        <v>0</v>
      </c>
      <c r="E54" s="97" t="str">
        <f>IF(D54&lt;&gt;0,F54/D54,"")</f>
        <v/>
      </c>
      <c r="F54" s="98">
        <f>SUM(F44:F53)</f>
        <v>0</v>
      </c>
      <c r="I54" s="15"/>
      <c r="J54" s="15"/>
      <c r="K54" s="15"/>
      <c r="L54" s="15"/>
      <c r="M54" s="15"/>
      <c r="N54" s="15"/>
      <c r="O54" s="14"/>
      <c r="P54" s="407"/>
      <c r="Q54" s="407"/>
      <c r="R54" s="15"/>
      <c r="S54" s="15"/>
      <c r="T54" s="15"/>
    </row>
    <row r="55" spans="1:20" ht="15" x14ac:dyDescent="0.25">
      <c r="A55" s="15"/>
      <c r="B55" s="15"/>
      <c r="C55" s="15"/>
      <c r="D55" s="15"/>
      <c r="E55" s="15"/>
      <c r="F55" s="15"/>
      <c r="G55" s="15"/>
      <c r="I55" s="15"/>
      <c r="J55" s="15"/>
      <c r="K55" s="15"/>
      <c r="L55" s="15"/>
      <c r="M55" s="15"/>
      <c r="N55" s="15"/>
      <c r="O55" s="14"/>
      <c r="P55" s="29"/>
      <c r="Q55" s="29"/>
      <c r="R55" s="15"/>
      <c r="S55" s="15"/>
      <c r="T55" s="15"/>
    </row>
    <row r="56" spans="1:20" ht="15" x14ac:dyDescent="0.25">
      <c r="A56" s="15"/>
      <c r="B56" s="15"/>
      <c r="C56" s="15"/>
      <c r="D56" s="15"/>
      <c r="E56" s="15"/>
      <c r="F56" s="15"/>
      <c r="G56" s="15"/>
      <c r="H56" s="15"/>
      <c r="I56" s="15"/>
      <c r="J56" s="15"/>
      <c r="K56" s="15"/>
      <c r="L56" s="15"/>
      <c r="M56" s="15"/>
      <c r="N56" s="15"/>
      <c r="O56" s="15"/>
      <c r="P56" s="407"/>
      <c r="Q56" s="407"/>
      <c r="R56" s="15"/>
      <c r="S56" s="15"/>
      <c r="T56" s="15"/>
    </row>
    <row r="57" spans="1:20" ht="15" x14ac:dyDescent="0.25">
      <c r="A57" s="15"/>
      <c r="B57" s="15"/>
      <c r="C57" s="15"/>
      <c r="D57" s="15"/>
      <c r="E57" s="15"/>
      <c r="F57" s="15"/>
      <c r="G57" s="15"/>
      <c r="H57" s="15"/>
      <c r="I57" s="15"/>
      <c r="J57" s="15"/>
      <c r="K57" s="15"/>
      <c r="L57" s="15"/>
      <c r="M57" s="15"/>
      <c r="N57" s="15"/>
      <c r="O57" s="15"/>
      <c r="P57" s="15"/>
      <c r="Q57" s="15"/>
      <c r="R57" s="15"/>
      <c r="S57" s="15"/>
      <c r="T57" s="15"/>
    </row>
    <row r="58" spans="1:20" ht="15" x14ac:dyDescent="0.25">
      <c r="A58" s="15"/>
      <c r="B58" s="15"/>
      <c r="C58" s="15"/>
      <c r="D58" s="15"/>
      <c r="E58" s="15"/>
      <c r="F58" s="15"/>
      <c r="G58" s="15"/>
      <c r="H58" s="15"/>
      <c r="I58" s="15"/>
      <c r="J58" s="15"/>
      <c r="K58" s="15"/>
      <c r="L58" s="15"/>
      <c r="M58" s="15"/>
      <c r="N58" s="15"/>
      <c r="O58" s="15"/>
      <c r="P58" s="15"/>
      <c r="Q58" s="15"/>
      <c r="R58" s="15"/>
      <c r="S58" s="15"/>
      <c r="T58" s="15"/>
    </row>
    <row r="59" spans="1:20" ht="15" x14ac:dyDescent="0.25">
      <c r="A59" s="15"/>
      <c r="B59" s="15"/>
      <c r="C59" s="15"/>
      <c r="D59" s="15"/>
      <c r="E59" s="15"/>
      <c r="F59" s="15"/>
      <c r="G59" s="15"/>
      <c r="H59" s="15"/>
      <c r="I59" s="15"/>
      <c r="J59" s="15"/>
      <c r="K59" s="15"/>
      <c r="L59" s="15"/>
      <c r="M59" s="15"/>
      <c r="N59" s="15"/>
      <c r="O59" s="15"/>
      <c r="P59" s="15"/>
      <c r="Q59" s="15"/>
      <c r="R59" s="15"/>
      <c r="S59" s="15"/>
      <c r="T59" s="15"/>
    </row>
    <row r="60" spans="1:20" ht="15" x14ac:dyDescent="0.25">
      <c r="A60" s="15"/>
      <c r="B60" s="15"/>
      <c r="C60" s="15"/>
      <c r="D60" s="15"/>
      <c r="E60" s="15"/>
      <c r="F60" s="15"/>
      <c r="G60" s="15"/>
      <c r="H60" s="15"/>
      <c r="I60" s="15"/>
      <c r="J60" s="15"/>
      <c r="K60" s="15"/>
      <c r="L60" s="15"/>
      <c r="M60" s="15"/>
      <c r="N60" s="15"/>
      <c r="O60" s="15"/>
      <c r="P60" s="15"/>
      <c r="Q60" s="15"/>
      <c r="R60" s="15"/>
      <c r="S60" s="15"/>
      <c r="T60" s="15"/>
    </row>
    <row r="61" spans="1:20" ht="15" x14ac:dyDescent="0.25">
      <c r="A61" s="15"/>
      <c r="B61" s="15"/>
      <c r="C61" s="15"/>
      <c r="D61" s="15"/>
      <c r="E61" s="15"/>
      <c r="F61" s="15"/>
      <c r="G61" s="15"/>
      <c r="H61" s="15"/>
      <c r="I61" s="15"/>
      <c r="J61" s="15"/>
      <c r="K61" s="15"/>
      <c r="L61" s="15"/>
      <c r="M61" s="15"/>
      <c r="N61" s="15"/>
      <c r="O61" s="15"/>
      <c r="P61" s="15"/>
      <c r="Q61" s="15"/>
      <c r="R61" s="15"/>
      <c r="S61" s="15"/>
      <c r="T61" s="15"/>
    </row>
    <row r="62" spans="1:20" ht="15" x14ac:dyDescent="0.25">
      <c r="A62" s="15"/>
      <c r="B62" s="15"/>
      <c r="C62" s="15"/>
      <c r="D62" s="15"/>
      <c r="E62" s="15"/>
      <c r="F62" s="15"/>
      <c r="G62" s="15"/>
      <c r="H62" s="15"/>
      <c r="I62" s="15"/>
      <c r="J62" s="15"/>
      <c r="K62" s="15"/>
      <c r="L62" s="15"/>
      <c r="M62" s="15"/>
      <c r="N62" s="15"/>
      <c r="O62" s="15"/>
      <c r="P62" s="15"/>
      <c r="Q62" s="15"/>
      <c r="R62" s="15"/>
      <c r="S62" s="15"/>
      <c r="T62" s="15"/>
    </row>
    <row r="63" spans="1:20" ht="15" hidden="1" x14ac:dyDescent="0.25">
      <c r="A63" s="15"/>
      <c r="B63" s="15"/>
      <c r="C63" s="15"/>
      <c r="D63" s="15"/>
      <c r="E63" s="15"/>
      <c r="F63" s="15"/>
      <c r="G63" s="15"/>
      <c r="H63" s="15"/>
      <c r="I63" s="15"/>
      <c r="J63" s="15"/>
      <c r="K63" s="15"/>
      <c r="L63" s="15"/>
      <c r="M63" s="15"/>
      <c r="N63" s="15"/>
      <c r="O63" s="15"/>
      <c r="P63" s="15"/>
      <c r="Q63" s="15"/>
      <c r="R63" s="15"/>
      <c r="S63" s="15"/>
      <c r="T63" s="15"/>
    </row>
    <row r="64" spans="1:20" ht="15" hidden="1" x14ac:dyDescent="0.25">
      <c r="A64" s="15"/>
      <c r="B64" s="15"/>
      <c r="C64" s="15"/>
      <c r="D64" s="15"/>
      <c r="E64" s="15"/>
      <c r="F64" s="15"/>
      <c r="G64" s="15"/>
      <c r="H64" s="15"/>
      <c r="I64" s="15"/>
      <c r="J64" s="15"/>
      <c r="K64" s="15"/>
      <c r="L64" s="15"/>
      <c r="M64" s="15"/>
      <c r="N64" s="15"/>
      <c r="O64" s="15"/>
      <c r="P64" s="15"/>
      <c r="Q64" s="15"/>
      <c r="R64" s="15"/>
      <c r="S64" s="15"/>
      <c r="T64" s="15"/>
    </row>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sheetData>
  <sheetProtection algorithmName="SHA-512" hashValue="xObrOw9BPLEBxF3gKIIgTaFjh3XqTKDATqGKLeSoHyQxNeQDWwshKmiSn+hV9/gj4Rom/tJKh/bGAdbBp7icRg==" saltValue="4PjbYFaTs61OwjwEj9x6oA==" spinCount="100000" sheet="1" objects="1" scenarios="1"/>
  <mergeCells count="53">
    <mergeCell ref="P56:Q56"/>
    <mergeCell ref="B45:C45"/>
    <mergeCell ref="B46:C46"/>
    <mergeCell ref="B47:C47"/>
    <mergeCell ref="B48:C48"/>
    <mergeCell ref="B49:C49"/>
    <mergeCell ref="B50:C50"/>
    <mergeCell ref="B51:C51"/>
    <mergeCell ref="B52:C52"/>
    <mergeCell ref="B53:C53"/>
    <mergeCell ref="B54:C54"/>
    <mergeCell ref="P54:Q54"/>
    <mergeCell ref="B36:C36"/>
    <mergeCell ref="B37:C37"/>
    <mergeCell ref="B38:C38"/>
    <mergeCell ref="B39:C39"/>
    <mergeCell ref="B44:C44"/>
    <mergeCell ref="B42:F42"/>
    <mergeCell ref="B43:C43"/>
    <mergeCell ref="E36:G36"/>
    <mergeCell ref="E37:G37"/>
    <mergeCell ref="E38:G38"/>
    <mergeCell ref="B31:C31"/>
    <mergeCell ref="B32:C32"/>
    <mergeCell ref="B33:C33"/>
    <mergeCell ref="B34:C34"/>
    <mergeCell ref="B35:C35"/>
    <mergeCell ref="B30:C30"/>
    <mergeCell ref="B19:C22"/>
    <mergeCell ref="D19:E19"/>
    <mergeCell ref="G19:G24"/>
    <mergeCell ref="D20:E20"/>
    <mergeCell ref="D21:E21"/>
    <mergeCell ref="D22:E22"/>
    <mergeCell ref="B23:C23"/>
    <mergeCell ref="D24:E24"/>
    <mergeCell ref="B27:G27"/>
    <mergeCell ref="B28:C28"/>
    <mergeCell ref="B29:C29"/>
    <mergeCell ref="E28:G28"/>
    <mergeCell ref="E29:G29"/>
    <mergeCell ref="E30:G30"/>
    <mergeCell ref="B11:H11"/>
    <mergeCell ref="B13:H14"/>
    <mergeCell ref="B16:C16"/>
    <mergeCell ref="D16:G16"/>
    <mergeCell ref="B18:C18"/>
    <mergeCell ref="D18:E18"/>
    <mergeCell ref="E31:G31"/>
    <mergeCell ref="E32:G32"/>
    <mergeCell ref="E33:G33"/>
    <mergeCell ref="E34:G34"/>
    <mergeCell ref="E35:G35"/>
  </mergeCells>
  <conditionalFormatting sqref="B19">
    <cfRule type="expression" dxfId="3" priority="2">
      <formula>AND(#REF!&lt;&gt;"",$B$19="")</formula>
    </cfRule>
  </conditionalFormatting>
  <conditionalFormatting sqref="G19:G24">
    <cfRule type="cellIs" dxfId="2" priority="1" operator="greaterThan">
      <formula>$F$24</formula>
    </cfRule>
  </conditionalFormatting>
  <dataValidations count="8">
    <dataValidation type="decimal" operator="greaterThan" allowBlank="1" showInputMessage="1" showErrorMessage="1" sqref="D29:D38" xr:uid="{CF46D8E2-D157-491C-B9A8-004A2B298DF6}">
      <formula1>0</formula1>
    </dataValidation>
    <dataValidation type="custom" operator="greaterThan" showInputMessage="1" showErrorMessage="1" error="Debe elegir TIPO DE ELEMENTO y PAQUETE DE TRABAJO" sqref="J27:M27" xr:uid="{D3CF8A9B-E58E-4FA4-857B-C65E88F322D1}">
      <formula1>AND(C27&lt;&gt;"",F27&lt;&gt;"")</formula1>
    </dataValidation>
    <dataValidation type="textLength" allowBlank="1" showInputMessage="1" showErrorMessage="1" sqref="E41" xr:uid="{A178267C-26B2-4972-A024-1D64A89059EA}">
      <formula1>0</formula1>
      <formula2>100</formula2>
    </dataValidation>
    <dataValidation type="custom" operator="greaterThan" allowBlank="1" showInputMessage="1" showErrorMessage="1" error="El coste total no puede ser menor que el coste subvencionable" sqref="E29:E30 E32:E34 E38" xr:uid="{CB3FE7C1-D1AD-427F-8B6D-69FDB6AB87A8}">
      <formula1>E29&gt;=I29</formula1>
    </dataValidation>
    <dataValidation type="custom" operator="greaterThan" allowBlank="1" showInputMessage="1" showErrorMessage="1" error="El coste total no puede ser menor que el coste subvencionable" sqref="F39" xr:uid="{834469F4-8A97-4BF0-BCF9-41FF04F1322D}">
      <formula1>F39&gt;=I39</formula1>
    </dataValidation>
    <dataValidation type="custom" operator="greaterThan" showInputMessage="1" showErrorMessage="1" error="Debe elegir TIPO DE ELEMENTO y PAQUETE DE TRABAJO" sqref="J41:M41" xr:uid="{98434E6B-5522-4C1F-AD3C-D56A4F3E1871}">
      <formula1>AND(D41&lt;&gt;"",F41&lt;&gt;"")</formula1>
    </dataValidation>
    <dataValidation type="custom" operator="greaterThan" showInputMessage="1" showErrorMessage="1" error="Debe elegir TIPO DE ELEMENTO y PAQUETE DE TRABAJO" sqref="H41:H42" xr:uid="{D026655E-9852-4B75-B130-0ADE732EA666}">
      <formula1>AND(D41&lt;&gt;"",F41&lt;&gt;"")</formula1>
    </dataValidation>
    <dataValidation type="custom" operator="greaterThan" showInputMessage="1" showErrorMessage="1" error="Debe elegir TIPO DE ELEMENTO y PAQUETE DE TRABAJO" sqref="I41:I42" xr:uid="{DBCA035B-1FD9-4D0A-939D-057FB15BA557}">
      <formula1>AND(D41&lt;&gt;"",F41&lt;&gt;"")</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02957D7-012F-491D-BC17-540C6756F0DB}">
          <x14:formula1>
            <xm:f>Tablas!$B$4:$B$7</xm:f>
          </x14:formula1>
          <xm:sqref>B19:C22</xm:sqref>
        </x14:dataValidation>
        <x14:dataValidation type="custom" showInputMessage="1" showErrorMessage="1" errorTitle="Faltan datos" error="Debe especificar la TIPOLOGÍA DE ENTIDAD y la UBICACIÓN DEL PROYECTO" xr:uid="{4C95BDCD-8F12-4324-BE58-4ED5ADDC5C4C}">
          <x14:formula1>
            <xm:f>AND(B19&lt;&gt;"",'5-Presupuesto Total'!D17&lt;&gt;"")</xm:f>
          </x14:formula1>
          <xm:sqref>G19:G24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56AD3-D8DC-4263-AE28-033AAE5C0410}">
  <sheetPr>
    <pageSetUpPr fitToPage="1"/>
  </sheetPr>
  <dimension ref="A1:XEV87"/>
  <sheetViews>
    <sheetView showGridLines="0" showZeros="0" topLeftCell="A10" zoomScale="85" zoomScaleNormal="85" zoomScaleSheetLayoutView="25" zoomScalePageLayoutView="10" workbookViewId="0">
      <selection activeCell="B19" sqref="B19:C22"/>
    </sheetView>
  </sheetViews>
  <sheetFormatPr baseColWidth="10" defaultColWidth="0" defaultRowHeight="0" customHeight="1" zeroHeight="1" x14ac:dyDescent="0.25"/>
  <cols>
    <col min="1" max="1" width="11.42578125" style="10" customWidth="1"/>
    <col min="2" max="2" width="28.5703125" style="10" customWidth="1"/>
    <col min="3" max="3" width="28.7109375" style="10" customWidth="1"/>
    <col min="4" max="9" width="30.7109375" style="10" customWidth="1"/>
    <col min="10" max="10" width="28.5703125" style="10" customWidth="1"/>
    <col min="11" max="17" width="30.7109375" style="10" hidden="1" customWidth="1"/>
    <col min="18" max="20" width="18.7109375" style="10" hidden="1" customWidth="1"/>
    <col min="21" max="27" width="18.7109375" style="10" hidden="1"/>
    <col min="28" max="16372" width="11.42578125" style="10" hidden="1"/>
    <col min="16373" max="16376" width="0" style="10" hidden="1"/>
    <col min="16377" max="16384" width="11.42578125" style="10" hidden="1"/>
  </cols>
  <sheetData>
    <row r="1" spans="2:21" s="6" customFormat="1" ht="14.45" customHeight="1" x14ac:dyDescent="0.25"/>
    <row r="2" spans="2:21" s="6" customFormat="1" ht="14.45" customHeight="1" x14ac:dyDescent="0.25"/>
    <row r="3" spans="2:21" s="6" customFormat="1" ht="14.45" customHeight="1" x14ac:dyDescent="0.25"/>
    <row r="4" spans="2:21" s="6" customFormat="1" ht="14.45" customHeight="1" x14ac:dyDescent="0.25"/>
    <row r="5" spans="2:21" s="6" customFormat="1" ht="14.45" customHeight="1" x14ac:dyDescent="0.25"/>
    <row r="6" spans="2:21" s="6" customFormat="1" ht="14.45" customHeight="1" x14ac:dyDescent="0.25"/>
    <row r="7" spans="2:21" s="6" customFormat="1" ht="14.45" customHeight="1" x14ac:dyDescent="0.25"/>
    <row r="8" spans="2:21" s="6" customFormat="1" ht="14.45" customHeight="1" x14ac:dyDescent="0.25"/>
    <row r="9" spans="2:21" s="6" customFormat="1" ht="14.45" customHeight="1" x14ac:dyDescent="0.25"/>
    <row r="10" spans="2:21" s="6" customFormat="1" ht="14.45" customHeight="1" x14ac:dyDescent="0.25">
      <c r="K10" s="8"/>
      <c r="L10" s="8"/>
      <c r="M10" s="8"/>
      <c r="N10" s="8"/>
      <c r="O10" s="8"/>
      <c r="P10" s="8"/>
      <c r="Q10" s="8"/>
      <c r="R10" s="8"/>
      <c r="S10" s="8"/>
      <c r="T10" s="8"/>
      <c r="U10" s="8"/>
    </row>
    <row r="11" spans="2:21" s="6" customFormat="1" ht="30" customHeight="1" x14ac:dyDescent="0.25">
      <c r="B11" s="388" t="s">
        <v>69</v>
      </c>
      <c r="C11" s="388"/>
      <c r="D11" s="388"/>
      <c r="E11" s="388"/>
      <c r="F11" s="388"/>
      <c r="G11" s="388"/>
      <c r="H11" s="388"/>
      <c r="K11" s="8"/>
      <c r="L11" s="8"/>
      <c r="M11" s="8"/>
      <c r="N11" s="8"/>
      <c r="O11" s="8"/>
    </row>
    <row r="12" spans="2:21" s="6" customFormat="1" ht="26.25" x14ac:dyDescent="0.25">
      <c r="C12" s="3"/>
      <c r="D12" s="3"/>
      <c r="E12" s="3"/>
      <c r="F12" s="3"/>
      <c r="G12" s="3"/>
      <c r="H12" s="3"/>
      <c r="K12" s="8"/>
      <c r="L12" s="8"/>
      <c r="M12" s="8"/>
      <c r="N12" s="8"/>
      <c r="O12" s="8"/>
    </row>
    <row r="13" spans="2:21" s="6" customFormat="1" ht="120" customHeight="1" x14ac:dyDescent="0.25">
      <c r="B13" s="377" t="s">
        <v>255</v>
      </c>
      <c r="C13" s="378"/>
      <c r="D13" s="378"/>
      <c r="E13" s="378"/>
      <c r="F13" s="378"/>
      <c r="G13" s="378"/>
      <c r="H13" s="379"/>
      <c r="K13" s="8"/>
      <c r="L13" s="8"/>
      <c r="M13" s="8"/>
      <c r="N13" s="8"/>
      <c r="O13" s="8"/>
    </row>
    <row r="14" spans="2:21" s="6" customFormat="1" ht="105.95" customHeight="1" x14ac:dyDescent="0.25">
      <c r="B14" s="380"/>
      <c r="C14" s="381"/>
      <c r="D14" s="381"/>
      <c r="E14" s="381"/>
      <c r="F14" s="381"/>
      <c r="G14" s="381"/>
      <c r="H14" s="382"/>
      <c r="L14" s="18"/>
      <c r="M14" s="8"/>
      <c r="N14" s="8"/>
      <c r="O14" s="8"/>
    </row>
    <row r="15" spans="2:21" s="6" customFormat="1" ht="19.5" customHeight="1" x14ac:dyDescent="0.25">
      <c r="L15" s="18"/>
      <c r="M15" s="8"/>
      <c r="N15" s="8"/>
      <c r="O15" s="8"/>
    </row>
    <row r="16" spans="2:21" s="6" customFormat="1" ht="27.75" customHeight="1" x14ac:dyDescent="0.25">
      <c r="B16" s="336" t="s">
        <v>70</v>
      </c>
      <c r="C16" s="337"/>
      <c r="D16" s="390"/>
      <c r="E16" s="391"/>
      <c r="F16" s="391"/>
      <c r="G16" s="392"/>
    </row>
    <row r="17" spans="2:15" ht="20.100000000000001" customHeight="1" x14ac:dyDescent="0.25">
      <c r="C17" s="9"/>
      <c r="D17" s="9"/>
      <c r="F17" s="49"/>
      <c r="G17" s="49"/>
      <c r="H17" s="6"/>
      <c r="I17" s="6"/>
      <c r="J17" s="6"/>
    </row>
    <row r="18" spans="2:15" ht="63.75" customHeight="1" x14ac:dyDescent="0.25">
      <c r="B18" s="324" t="s">
        <v>71</v>
      </c>
      <c r="C18" s="324"/>
      <c r="D18" s="324" t="s">
        <v>72</v>
      </c>
      <c r="E18" s="324"/>
      <c r="F18" s="79" t="s">
        <v>73</v>
      </c>
      <c r="G18" s="80" t="s">
        <v>74</v>
      </c>
      <c r="H18" s="49"/>
      <c r="I18" s="6"/>
      <c r="J18" s="6"/>
      <c r="L18" s="11"/>
      <c r="M18" s="11"/>
      <c r="N18" s="11"/>
    </row>
    <row r="19" spans="2:15" s="6" customFormat="1" ht="48.95" customHeight="1" x14ac:dyDescent="0.25">
      <c r="B19" s="410"/>
      <c r="C19" s="410"/>
      <c r="D19" s="413" t="s">
        <v>132</v>
      </c>
      <c r="E19" s="413"/>
      <c r="F19" s="81" t="str">
        <f>IF(B19="entidad no empresarial sin ánimo de lucro",1,"")</f>
        <v/>
      </c>
      <c r="G19" s="411"/>
      <c r="H19" s="49"/>
      <c r="K19" s="10"/>
      <c r="L19" s="11"/>
      <c r="M19" s="11"/>
      <c r="N19" s="11"/>
    </row>
    <row r="20" spans="2:15" s="6" customFormat="1" ht="24.95" customHeight="1" x14ac:dyDescent="0.25">
      <c r="B20" s="410"/>
      <c r="C20" s="410"/>
      <c r="D20" s="389" t="s">
        <v>128</v>
      </c>
      <c r="E20" s="389"/>
      <c r="F20" s="81" t="str">
        <f>IF(OR(B19="pequeña empresa", B19="mediana empresa", B19="gran empresa"), 0.4, "")</f>
        <v/>
      </c>
      <c r="G20" s="411"/>
      <c r="H20" s="49"/>
      <c r="K20" s="10"/>
      <c r="L20" s="11"/>
      <c r="M20" s="11"/>
      <c r="N20" s="11"/>
    </row>
    <row r="21" spans="2:15" s="6" customFormat="1" ht="24.95" customHeight="1" x14ac:dyDescent="0.25">
      <c r="B21" s="410"/>
      <c r="C21" s="410"/>
      <c r="D21" s="389" t="s">
        <v>130</v>
      </c>
      <c r="E21" s="389"/>
      <c r="F21" s="81" t="str">
        <f>IF(B19="mediana empresa",0.1,"")</f>
        <v/>
      </c>
      <c r="G21" s="411"/>
      <c r="H21" s="49"/>
      <c r="K21" s="10"/>
      <c r="L21" s="11"/>
      <c r="M21" s="11"/>
      <c r="N21" s="11"/>
    </row>
    <row r="22" spans="2:15" s="6" customFormat="1" ht="24.95" customHeight="1" x14ac:dyDescent="0.25">
      <c r="B22" s="410"/>
      <c r="C22" s="410"/>
      <c r="D22" s="389" t="s">
        <v>129</v>
      </c>
      <c r="E22" s="389"/>
      <c r="F22" s="81" t="str">
        <f>IF(B19="pequeña empresa",0.2,"")</f>
        <v/>
      </c>
      <c r="G22" s="411"/>
      <c r="H22" s="49"/>
      <c r="K22" s="10"/>
      <c r="L22" s="11"/>
      <c r="M22" s="11"/>
      <c r="N22" s="11"/>
    </row>
    <row r="23" spans="2:15" s="6" customFormat="1" ht="33.6" customHeight="1" x14ac:dyDescent="0.25">
      <c r="B23" s="324" t="s">
        <v>79</v>
      </c>
      <c r="C23" s="324"/>
      <c r="D23" s="88" t="s">
        <v>131</v>
      </c>
      <c r="E23" s="87">
        <f>'5-Presupuesto Total'!$D$17</f>
        <v>0</v>
      </c>
      <c r="F23" s="81" t="str">
        <f>IF($B$19="entidad no empresarial sin ánimo de lucro","",IF($E$23="Territorio Insular",5%,""))</f>
        <v/>
      </c>
      <c r="G23" s="411"/>
      <c r="H23" s="49"/>
      <c r="K23" s="10"/>
      <c r="L23" s="11"/>
      <c r="M23" s="11"/>
      <c r="N23" s="11"/>
    </row>
    <row r="24" spans="2:15" ht="30.6" customHeight="1" x14ac:dyDescent="0.25">
      <c r="D24" s="412" t="s">
        <v>75</v>
      </c>
      <c r="E24" s="412"/>
      <c r="F24" s="81">
        <f>SUM(F19:F23)</f>
        <v>0</v>
      </c>
      <c r="G24" s="411"/>
      <c r="H24" s="49"/>
      <c r="I24" s="13"/>
      <c r="J24" s="6"/>
      <c r="M24" s="12"/>
    </row>
    <row r="25" spans="2:15" ht="15" x14ac:dyDescent="0.25">
      <c r="F25" s="33"/>
      <c r="G25" s="33"/>
      <c r="H25" s="49"/>
      <c r="I25" s="33"/>
      <c r="M25" s="12"/>
    </row>
    <row r="26" spans="2:15" ht="15" x14ac:dyDescent="0.25">
      <c r="H26" s="49"/>
      <c r="M26" s="12"/>
    </row>
    <row r="27" spans="2:15" ht="27" customHeight="1" x14ac:dyDescent="0.25">
      <c r="B27" s="383" t="s">
        <v>82</v>
      </c>
      <c r="C27" s="384"/>
      <c r="D27" s="384"/>
      <c r="E27" s="384"/>
      <c r="F27" s="384"/>
      <c r="G27" s="385"/>
      <c r="H27" s="33"/>
      <c r="I27" s="33"/>
      <c r="J27" s="28"/>
      <c r="K27" s="28"/>
      <c r="L27" s="28"/>
      <c r="M27" s="28"/>
      <c r="N27" s="14"/>
      <c r="O27" s="6"/>
    </row>
    <row r="28" spans="2:15" s="6" customFormat="1" ht="44.1" customHeight="1" x14ac:dyDescent="0.25">
      <c r="B28" s="395" t="s">
        <v>133</v>
      </c>
      <c r="C28" s="396"/>
      <c r="D28" s="82" t="s">
        <v>76</v>
      </c>
      <c r="E28" s="395" t="s">
        <v>99</v>
      </c>
      <c r="F28" s="399"/>
      <c r="G28" s="396"/>
      <c r="J28" s="10"/>
      <c r="K28" s="10"/>
      <c r="L28" s="10"/>
      <c r="M28" s="12"/>
      <c r="N28" s="10"/>
    </row>
    <row r="29" spans="2:15" s="6" customFormat="1" ht="30" customHeight="1" x14ac:dyDescent="0.25">
      <c r="B29" s="397" t="s">
        <v>127</v>
      </c>
      <c r="C29" s="398"/>
      <c r="D29" s="83"/>
      <c r="E29" s="414"/>
      <c r="F29" s="415"/>
      <c r="G29" s="416"/>
      <c r="J29" s="10"/>
      <c r="K29" s="10"/>
      <c r="L29" s="10"/>
      <c r="M29" s="12"/>
      <c r="N29" s="10"/>
    </row>
    <row r="30" spans="2:15" s="6" customFormat="1" ht="30" customHeight="1" x14ac:dyDescent="0.25">
      <c r="B30" s="397" t="s">
        <v>126</v>
      </c>
      <c r="C30" s="398"/>
      <c r="D30" s="83"/>
      <c r="E30" s="414"/>
      <c r="F30" s="415"/>
      <c r="G30" s="416"/>
      <c r="J30" s="10"/>
      <c r="K30" s="10"/>
      <c r="L30" s="10"/>
      <c r="M30" s="12"/>
      <c r="N30" s="10"/>
    </row>
    <row r="31" spans="2:15" s="6" customFormat="1" ht="30" customHeight="1" x14ac:dyDescent="0.25">
      <c r="B31" s="397" t="s">
        <v>118</v>
      </c>
      <c r="C31" s="398"/>
      <c r="D31" s="83"/>
      <c r="E31" s="414"/>
      <c r="F31" s="415"/>
      <c r="G31" s="416"/>
      <c r="J31" s="10"/>
      <c r="K31" s="10"/>
      <c r="L31" s="10"/>
      <c r="M31" s="12"/>
      <c r="N31" s="10"/>
    </row>
    <row r="32" spans="2:15" s="6" customFormat="1" ht="30" customHeight="1" x14ac:dyDescent="0.25">
      <c r="B32" s="397" t="s">
        <v>119</v>
      </c>
      <c r="C32" s="398"/>
      <c r="D32" s="83"/>
      <c r="E32" s="414"/>
      <c r="F32" s="415"/>
      <c r="G32" s="416"/>
      <c r="J32" s="10"/>
      <c r="K32" s="10"/>
      <c r="L32" s="10"/>
      <c r="M32" s="12"/>
      <c r="N32" s="10"/>
    </row>
    <row r="33" spans="1:20" s="6" customFormat="1" ht="30" customHeight="1" x14ac:dyDescent="0.25">
      <c r="B33" s="397" t="s">
        <v>120</v>
      </c>
      <c r="C33" s="398"/>
      <c r="D33" s="83"/>
      <c r="E33" s="414"/>
      <c r="F33" s="415"/>
      <c r="G33" s="416"/>
      <c r="J33" s="10"/>
      <c r="K33" s="10"/>
      <c r="L33" s="10"/>
      <c r="M33" s="12"/>
      <c r="N33" s="10"/>
    </row>
    <row r="34" spans="1:20" s="6" customFormat="1" ht="30" customHeight="1" x14ac:dyDescent="0.25">
      <c r="B34" s="397" t="s">
        <v>121</v>
      </c>
      <c r="C34" s="398"/>
      <c r="D34" s="83"/>
      <c r="E34" s="414"/>
      <c r="F34" s="415"/>
      <c r="G34" s="416"/>
      <c r="J34" s="10"/>
      <c r="K34" s="10"/>
      <c r="L34" s="10"/>
      <c r="M34" s="12"/>
      <c r="N34" s="10"/>
    </row>
    <row r="35" spans="1:20" s="6" customFormat="1" ht="30" customHeight="1" x14ac:dyDescent="0.25">
      <c r="B35" s="397" t="s">
        <v>122</v>
      </c>
      <c r="C35" s="398"/>
      <c r="D35" s="83"/>
      <c r="E35" s="414"/>
      <c r="F35" s="415"/>
      <c r="G35" s="416"/>
      <c r="J35" s="10"/>
      <c r="K35" s="10"/>
      <c r="L35" s="10"/>
      <c r="M35" s="12"/>
      <c r="N35" s="10"/>
    </row>
    <row r="36" spans="1:20" s="6" customFormat="1" ht="30" customHeight="1" x14ac:dyDescent="0.25">
      <c r="B36" s="397" t="s">
        <v>123</v>
      </c>
      <c r="C36" s="398"/>
      <c r="D36" s="83"/>
      <c r="E36" s="414"/>
      <c r="F36" s="415"/>
      <c r="G36" s="416"/>
      <c r="J36" s="10"/>
      <c r="K36" s="10"/>
      <c r="L36" s="10"/>
      <c r="M36" s="12"/>
      <c r="N36" s="10"/>
    </row>
    <row r="37" spans="1:20" s="6" customFormat="1" ht="30" customHeight="1" x14ac:dyDescent="0.25">
      <c r="B37" s="397" t="s">
        <v>124</v>
      </c>
      <c r="C37" s="398"/>
      <c r="D37" s="83"/>
      <c r="E37" s="414"/>
      <c r="F37" s="415"/>
      <c r="G37" s="416"/>
      <c r="J37" s="10"/>
      <c r="K37" s="10"/>
      <c r="L37" s="10"/>
      <c r="M37" s="12"/>
      <c r="N37" s="10"/>
    </row>
    <row r="38" spans="1:20" s="6" customFormat="1" ht="30" customHeight="1" thickBot="1" x14ac:dyDescent="0.3">
      <c r="B38" s="403" t="s">
        <v>125</v>
      </c>
      <c r="C38" s="404"/>
      <c r="D38" s="99"/>
      <c r="E38" s="414"/>
      <c r="F38" s="415"/>
      <c r="G38" s="416"/>
      <c r="J38" s="10"/>
      <c r="K38" s="10"/>
      <c r="L38" s="10"/>
      <c r="M38" s="12"/>
      <c r="N38" s="10"/>
    </row>
    <row r="39" spans="1:20" s="6" customFormat="1" ht="30" customHeight="1" thickBot="1" x14ac:dyDescent="0.3">
      <c r="B39" s="405" t="s">
        <v>25</v>
      </c>
      <c r="C39" s="406"/>
      <c r="D39" s="177">
        <f>SUM(D29:D38)</f>
        <v>0</v>
      </c>
      <c r="J39" s="10"/>
      <c r="K39" s="10"/>
      <c r="L39" s="10"/>
      <c r="M39" s="12"/>
      <c r="N39" s="10"/>
    </row>
    <row r="40" spans="1:20" s="6" customFormat="1" ht="15" customHeight="1" x14ac:dyDescent="0.25">
      <c r="I40" s="10"/>
      <c r="J40" s="10"/>
      <c r="K40" s="10"/>
      <c r="L40" s="10"/>
      <c r="M40" s="12"/>
      <c r="N40" s="10"/>
    </row>
    <row r="41" spans="1:20" s="6" customFormat="1" ht="15" customHeight="1" x14ac:dyDescent="0.25">
      <c r="A41" s="14"/>
      <c r="B41" s="14"/>
      <c r="C41" s="25"/>
      <c r="G41" s="26"/>
      <c r="H41" s="27"/>
      <c r="I41" s="27"/>
      <c r="J41" s="28"/>
      <c r="K41" s="28"/>
      <c r="L41" s="28"/>
      <c r="M41" s="28"/>
      <c r="N41" s="14"/>
      <c r="O41" s="14"/>
      <c r="P41" s="14"/>
      <c r="Q41" s="14"/>
      <c r="R41" s="14"/>
      <c r="S41" s="14"/>
      <c r="T41" s="14"/>
    </row>
    <row r="42" spans="1:20" ht="31.5" customHeight="1" x14ac:dyDescent="0.25">
      <c r="A42" s="15"/>
      <c r="B42" s="383" t="s">
        <v>85</v>
      </c>
      <c r="C42" s="384"/>
      <c r="D42" s="384"/>
      <c r="E42" s="384"/>
      <c r="F42" s="385"/>
      <c r="G42" s="26"/>
      <c r="H42" s="27"/>
      <c r="I42" s="27"/>
      <c r="J42" s="30"/>
      <c r="K42" s="30"/>
      <c r="L42" s="30"/>
      <c r="M42" s="30"/>
      <c r="N42" s="30"/>
      <c r="O42" s="14"/>
      <c r="P42" s="15"/>
      <c r="Q42" s="15"/>
      <c r="R42" s="15"/>
      <c r="S42" s="15"/>
      <c r="T42" s="15"/>
    </row>
    <row r="43" spans="1:20" ht="55.5" customHeight="1" x14ac:dyDescent="0.25">
      <c r="A43" s="15"/>
      <c r="B43" s="395" t="s">
        <v>133</v>
      </c>
      <c r="C43" s="396"/>
      <c r="D43" s="84" t="s">
        <v>84</v>
      </c>
      <c r="E43" s="84" t="s">
        <v>77</v>
      </c>
      <c r="F43" s="84" t="s">
        <v>83</v>
      </c>
      <c r="I43" s="15"/>
      <c r="J43" s="15"/>
      <c r="K43" s="15"/>
      <c r="L43" s="15"/>
      <c r="M43" s="15"/>
      <c r="N43" s="15"/>
      <c r="O43" s="15"/>
      <c r="P43" s="15"/>
      <c r="Q43" s="15"/>
      <c r="R43" s="15"/>
      <c r="S43" s="15"/>
      <c r="T43" s="15"/>
    </row>
    <row r="44" spans="1:20" ht="30" customHeight="1" x14ac:dyDescent="0.25">
      <c r="A44" s="15"/>
      <c r="B44" s="393" t="s">
        <v>127</v>
      </c>
      <c r="C44" s="394"/>
      <c r="D44" s="85">
        <f t="shared" ref="D44:D53" si="0">D29</f>
        <v>0</v>
      </c>
      <c r="E44" s="86" t="str">
        <f t="shared" ref="E44:E53" si="1">IF(D44&lt;&gt;0,$G$19,"")</f>
        <v/>
      </c>
      <c r="F44" s="85" t="str">
        <f>IFERROR(D44*E44,"")</f>
        <v/>
      </c>
      <c r="I44" s="15"/>
      <c r="J44" s="15"/>
      <c r="K44" s="15"/>
      <c r="L44" s="15"/>
      <c r="M44" s="15"/>
      <c r="N44" s="15"/>
      <c r="O44" s="15"/>
      <c r="P44" s="15"/>
      <c r="Q44" s="15"/>
      <c r="R44" s="15"/>
      <c r="S44" s="15"/>
      <c r="T44" s="15"/>
    </row>
    <row r="45" spans="1:20" ht="30" customHeight="1" x14ac:dyDescent="0.25">
      <c r="A45" s="15"/>
      <c r="B45" s="393" t="s">
        <v>126</v>
      </c>
      <c r="C45" s="394"/>
      <c r="D45" s="85">
        <f t="shared" si="0"/>
        <v>0</v>
      </c>
      <c r="E45" s="86" t="str">
        <f t="shared" si="1"/>
        <v/>
      </c>
      <c r="F45" s="85" t="str">
        <f t="shared" ref="F45:F53" si="2">IFERROR(D45*E45,"")</f>
        <v/>
      </c>
      <c r="I45" s="15"/>
      <c r="J45" s="15"/>
      <c r="K45" s="15"/>
      <c r="L45" s="15"/>
      <c r="M45" s="15"/>
      <c r="N45" s="15"/>
      <c r="O45" s="15"/>
      <c r="P45" s="15"/>
      <c r="Q45" s="15"/>
      <c r="R45" s="15"/>
      <c r="S45" s="15"/>
      <c r="T45" s="15"/>
    </row>
    <row r="46" spans="1:20" ht="30" customHeight="1" x14ac:dyDescent="0.25">
      <c r="A46" s="15"/>
      <c r="B46" s="393" t="s">
        <v>118</v>
      </c>
      <c r="C46" s="394"/>
      <c r="D46" s="85">
        <f t="shared" si="0"/>
        <v>0</v>
      </c>
      <c r="E46" s="86" t="str">
        <f t="shared" si="1"/>
        <v/>
      </c>
      <c r="F46" s="85" t="str">
        <f t="shared" si="2"/>
        <v/>
      </c>
      <c r="I46" s="15"/>
      <c r="J46" s="15"/>
      <c r="K46" s="15"/>
      <c r="L46" s="15"/>
      <c r="M46" s="15"/>
      <c r="N46" s="15"/>
      <c r="O46" s="15"/>
      <c r="P46" s="15"/>
      <c r="Q46" s="15"/>
      <c r="R46" s="15"/>
      <c r="S46" s="15"/>
      <c r="T46" s="15"/>
    </row>
    <row r="47" spans="1:20" ht="30" customHeight="1" x14ac:dyDescent="0.25">
      <c r="A47" s="15"/>
      <c r="B47" s="393" t="s">
        <v>119</v>
      </c>
      <c r="C47" s="394"/>
      <c r="D47" s="85">
        <f t="shared" si="0"/>
        <v>0</v>
      </c>
      <c r="E47" s="86" t="str">
        <f t="shared" si="1"/>
        <v/>
      </c>
      <c r="F47" s="85" t="str">
        <f t="shared" si="2"/>
        <v/>
      </c>
      <c r="I47" s="15"/>
      <c r="J47" s="15"/>
      <c r="K47" s="15"/>
      <c r="L47" s="15"/>
      <c r="M47" s="15"/>
      <c r="N47" s="15"/>
      <c r="O47" s="15"/>
      <c r="P47" s="15"/>
      <c r="Q47" s="15"/>
      <c r="R47" s="15"/>
      <c r="S47" s="15"/>
      <c r="T47" s="15"/>
    </row>
    <row r="48" spans="1:20" ht="30" customHeight="1" x14ac:dyDescent="0.25">
      <c r="A48" s="15"/>
      <c r="B48" s="393" t="s">
        <v>120</v>
      </c>
      <c r="C48" s="394"/>
      <c r="D48" s="85">
        <f t="shared" si="0"/>
        <v>0</v>
      </c>
      <c r="E48" s="86" t="str">
        <f t="shared" si="1"/>
        <v/>
      </c>
      <c r="F48" s="85" t="str">
        <f t="shared" si="2"/>
        <v/>
      </c>
      <c r="I48" s="15"/>
      <c r="J48" s="15"/>
      <c r="K48" s="15"/>
      <c r="L48" s="15"/>
      <c r="M48" s="15"/>
      <c r="N48" s="15"/>
      <c r="O48" s="15"/>
      <c r="P48" s="15"/>
      <c r="Q48" s="15"/>
      <c r="R48" s="15"/>
      <c r="S48" s="15"/>
      <c r="T48" s="15"/>
    </row>
    <row r="49" spans="1:20" ht="30" customHeight="1" x14ac:dyDescent="0.25">
      <c r="A49" s="15"/>
      <c r="B49" s="393" t="s">
        <v>121</v>
      </c>
      <c r="C49" s="394"/>
      <c r="D49" s="85">
        <f t="shared" si="0"/>
        <v>0</v>
      </c>
      <c r="E49" s="86" t="str">
        <f t="shared" si="1"/>
        <v/>
      </c>
      <c r="F49" s="85" t="str">
        <f t="shared" si="2"/>
        <v/>
      </c>
      <c r="I49" s="15"/>
      <c r="J49" s="15"/>
      <c r="K49" s="15"/>
      <c r="L49" s="15"/>
      <c r="M49" s="15"/>
      <c r="N49" s="15"/>
      <c r="O49" s="15"/>
      <c r="P49" s="15"/>
      <c r="Q49" s="15"/>
      <c r="R49" s="15"/>
      <c r="S49" s="15"/>
      <c r="T49" s="15"/>
    </row>
    <row r="50" spans="1:20" ht="30" customHeight="1" x14ac:dyDescent="0.25">
      <c r="A50" s="15"/>
      <c r="B50" s="393" t="s">
        <v>122</v>
      </c>
      <c r="C50" s="394"/>
      <c r="D50" s="85">
        <f t="shared" si="0"/>
        <v>0</v>
      </c>
      <c r="E50" s="86" t="str">
        <f t="shared" si="1"/>
        <v/>
      </c>
      <c r="F50" s="85" t="str">
        <f t="shared" si="2"/>
        <v/>
      </c>
      <c r="I50" s="15"/>
      <c r="J50" s="15"/>
      <c r="K50" s="15"/>
      <c r="L50" s="15"/>
      <c r="M50" s="15"/>
      <c r="N50" s="15"/>
      <c r="O50" s="15"/>
      <c r="P50" s="15"/>
      <c r="Q50" s="15"/>
      <c r="R50" s="15"/>
      <c r="S50" s="15"/>
      <c r="T50" s="15"/>
    </row>
    <row r="51" spans="1:20" ht="30" customHeight="1" x14ac:dyDescent="0.25">
      <c r="A51" s="15"/>
      <c r="B51" s="393" t="s">
        <v>123</v>
      </c>
      <c r="C51" s="394"/>
      <c r="D51" s="85">
        <f t="shared" si="0"/>
        <v>0</v>
      </c>
      <c r="E51" s="86" t="str">
        <f t="shared" si="1"/>
        <v/>
      </c>
      <c r="F51" s="85" t="str">
        <f t="shared" si="2"/>
        <v/>
      </c>
      <c r="I51" s="15"/>
      <c r="J51" s="15"/>
      <c r="K51" s="15"/>
      <c r="L51" s="15"/>
      <c r="M51" s="15"/>
      <c r="N51" s="15"/>
      <c r="O51" s="15"/>
      <c r="P51" s="15"/>
      <c r="Q51" s="15"/>
      <c r="R51" s="15"/>
      <c r="S51" s="15"/>
      <c r="T51" s="15"/>
    </row>
    <row r="52" spans="1:20" ht="30" customHeight="1" x14ac:dyDescent="0.25">
      <c r="A52" s="15"/>
      <c r="B52" s="393" t="s">
        <v>124</v>
      </c>
      <c r="C52" s="394"/>
      <c r="D52" s="85">
        <f t="shared" si="0"/>
        <v>0</v>
      </c>
      <c r="E52" s="86" t="str">
        <f t="shared" si="1"/>
        <v/>
      </c>
      <c r="F52" s="85" t="str">
        <f t="shared" si="2"/>
        <v/>
      </c>
      <c r="I52" s="15"/>
      <c r="J52" s="15"/>
      <c r="K52" s="15"/>
      <c r="L52" s="15"/>
      <c r="M52" s="15"/>
      <c r="N52" s="15"/>
      <c r="O52" s="15"/>
      <c r="P52" s="15"/>
      <c r="Q52" s="15"/>
      <c r="R52" s="15"/>
      <c r="S52" s="15"/>
      <c r="T52" s="15"/>
    </row>
    <row r="53" spans="1:20" ht="30" customHeight="1" thickBot="1" x14ac:dyDescent="0.3">
      <c r="A53" s="15"/>
      <c r="B53" s="408" t="s">
        <v>125</v>
      </c>
      <c r="C53" s="409"/>
      <c r="D53" s="94">
        <f t="shared" si="0"/>
        <v>0</v>
      </c>
      <c r="E53" s="95" t="str">
        <f t="shared" si="1"/>
        <v/>
      </c>
      <c r="F53" s="94" t="str">
        <f t="shared" si="2"/>
        <v/>
      </c>
      <c r="I53" s="15"/>
      <c r="J53" s="15"/>
      <c r="K53" s="15"/>
      <c r="L53" s="15"/>
      <c r="M53" s="15"/>
      <c r="N53" s="15"/>
      <c r="O53" s="15"/>
      <c r="P53" s="15"/>
      <c r="Q53" s="15"/>
      <c r="R53" s="15"/>
      <c r="S53" s="15"/>
      <c r="T53" s="15"/>
    </row>
    <row r="54" spans="1:20" ht="30" customHeight="1" thickBot="1" x14ac:dyDescent="0.3">
      <c r="A54" s="15"/>
      <c r="B54" s="386" t="s">
        <v>25</v>
      </c>
      <c r="C54" s="387"/>
      <c r="D54" s="96">
        <f>SUM(D44:D53)</f>
        <v>0</v>
      </c>
      <c r="E54" s="97" t="str">
        <f>IF(D54&lt;&gt;0,F54/D54,"")</f>
        <v/>
      </c>
      <c r="F54" s="98">
        <f>SUM(F44:F53)</f>
        <v>0</v>
      </c>
      <c r="I54" s="15"/>
      <c r="J54" s="15"/>
      <c r="K54" s="15"/>
      <c r="L54" s="15"/>
      <c r="M54" s="15"/>
      <c r="N54" s="15"/>
      <c r="O54" s="14"/>
      <c r="P54" s="407"/>
      <c r="Q54" s="407"/>
      <c r="R54" s="15"/>
      <c r="S54" s="15"/>
      <c r="T54" s="15"/>
    </row>
    <row r="55" spans="1:20" ht="15" x14ac:dyDescent="0.25">
      <c r="A55" s="15"/>
      <c r="B55" s="15"/>
      <c r="C55" s="15"/>
      <c r="D55" s="15"/>
      <c r="E55" s="15"/>
      <c r="F55" s="15"/>
      <c r="G55" s="15"/>
      <c r="I55" s="15"/>
      <c r="J55" s="15"/>
      <c r="K55" s="15"/>
      <c r="L55" s="15"/>
      <c r="M55" s="15"/>
      <c r="N55" s="15"/>
      <c r="O55" s="14"/>
      <c r="P55" s="29"/>
      <c r="Q55" s="29"/>
      <c r="R55" s="15"/>
      <c r="S55" s="15"/>
      <c r="T55" s="15"/>
    </row>
    <row r="56" spans="1:20" ht="15" x14ac:dyDescent="0.25">
      <c r="A56" s="15"/>
      <c r="B56" s="15"/>
      <c r="C56" s="15"/>
      <c r="D56" s="15"/>
      <c r="E56" s="15"/>
      <c r="F56" s="15"/>
      <c r="G56" s="15"/>
      <c r="H56" s="15"/>
      <c r="I56" s="15"/>
      <c r="J56" s="15"/>
      <c r="K56" s="15"/>
      <c r="L56" s="15"/>
      <c r="M56" s="15"/>
      <c r="N56" s="15"/>
      <c r="O56" s="15"/>
      <c r="P56" s="407"/>
      <c r="Q56" s="407"/>
      <c r="R56" s="15"/>
      <c r="S56" s="15"/>
      <c r="T56" s="15"/>
    </row>
    <row r="57" spans="1:20" ht="15" x14ac:dyDescent="0.25">
      <c r="A57" s="15"/>
      <c r="B57" s="15"/>
      <c r="C57" s="15"/>
      <c r="D57" s="15"/>
      <c r="E57" s="15"/>
      <c r="F57" s="15"/>
      <c r="G57" s="15"/>
      <c r="H57" s="15"/>
      <c r="I57" s="15"/>
      <c r="J57" s="15"/>
      <c r="K57" s="15"/>
      <c r="L57" s="15"/>
      <c r="M57" s="15"/>
      <c r="N57" s="15"/>
      <c r="O57" s="15"/>
      <c r="P57" s="15"/>
      <c r="Q57" s="15"/>
      <c r="R57" s="15"/>
      <c r="S57" s="15"/>
      <c r="T57" s="15"/>
    </row>
    <row r="58" spans="1:20" ht="15" x14ac:dyDescent="0.25">
      <c r="A58" s="15"/>
      <c r="B58" s="15"/>
      <c r="C58" s="15"/>
      <c r="D58" s="15"/>
      <c r="E58" s="15"/>
      <c r="F58" s="15"/>
      <c r="G58" s="15"/>
      <c r="H58" s="15"/>
      <c r="I58" s="15"/>
      <c r="J58" s="15"/>
      <c r="K58" s="15"/>
      <c r="L58" s="15"/>
      <c r="M58" s="15"/>
      <c r="N58" s="15"/>
      <c r="O58" s="15"/>
      <c r="P58" s="15"/>
      <c r="Q58" s="15"/>
      <c r="R58" s="15"/>
      <c r="S58" s="15"/>
      <c r="T58" s="15"/>
    </row>
    <row r="59" spans="1:20" ht="15" x14ac:dyDescent="0.25">
      <c r="A59" s="15"/>
      <c r="B59" s="15"/>
      <c r="C59" s="15"/>
      <c r="D59" s="15"/>
      <c r="E59" s="15"/>
      <c r="F59" s="15"/>
      <c r="G59" s="15"/>
      <c r="H59" s="15"/>
      <c r="I59" s="15"/>
      <c r="J59" s="15"/>
      <c r="K59" s="15"/>
      <c r="L59" s="15"/>
      <c r="M59" s="15"/>
      <c r="N59" s="15"/>
      <c r="O59" s="15"/>
      <c r="P59" s="15"/>
      <c r="Q59" s="15"/>
      <c r="R59" s="15"/>
      <c r="S59" s="15"/>
      <c r="T59" s="15"/>
    </row>
    <row r="60" spans="1:20" ht="15" x14ac:dyDescent="0.25">
      <c r="A60" s="15"/>
      <c r="B60" s="15"/>
      <c r="C60" s="15"/>
      <c r="D60" s="15"/>
      <c r="E60" s="15"/>
      <c r="F60" s="15"/>
      <c r="G60" s="15"/>
      <c r="H60" s="15"/>
      <c r="I60" s="15"/>
      <c r="J60" s="15"/>
      <c r="K60" s="15"/>
      <c r="L60" s="15"/>
      <c r="M60" s="15"/>
      <c r="N60" s="15"/>
      <c r="O60" s="15"/>
      <c r="P60" s="15"/>
      <c r="Q60" s="15"/>
      <c r="R60" s="15"/>
      <c r="S60" s="15"/>
      <c r="T60" s="15"/>
    </row>
    <row r="61" spans="1:20" ht="15" x14ac:dyDescent="0.25">
      <c r="A61" s="15"/>
      <c r="B61" s="15"/>
      <c r="C61" s="15"/>
      <c r="D61" s="15"/>
      <c r="E61" s="15"/>
      <c r="F61" s="15"/>
      <c r="G61" s="15"/>
      <c r="H61" s="15"/>
      <c r="I61" s="15"/>
      <c r="J61" s="15"/>
      <c r="K61" s="15"/>
      <c r="L61" s="15"/>
      <c r="M61" s="15"/>
      <c r="N61" s="15"/>
      <c r="O61" s="15"/>
      <c r="P61" s="15"/>
      <c r="Q61" s="15"/>
      <c r="R61" s="15"/>
      <c r="S61" s="15"/>
      <c r="T61" s="15"/>
    </row>
    <row r="62" spans="1:20" ht="15" x14ac:dyDescent="0.25">
      <c r="A62" s="15"/>
      <c r="B62" s="15"/>
      <c r="C62" s="15"/>
      <c r="D62" s="15"/>
      <c r="E62" s="15"/>
      <c r="F62" s="15"/>
      <c r="G62" s="15"/>
      <c r="H62" s="15"/>
      <c r="I62" s="15"/>
      <c r="J62" s="15"/>
      <c r="K62" s="15"/>
      <c r="L62" s="15"/>
      <c r="M62" s="15"/>
      <c r="N62" s="15"/>
      <c r="O62" s="15"/>
      <c r="P62" s="15"/>
      <c r="Q62" s="15"/>
      <c r="R62" s="15"/>
      <c r="S62" s="15"/>
      <c r="T62" s="15"/>
    </row>
    <row r="63" spans="1:20" ht="15" hidden="1" x14ac:dyDescent="0.25">
      <c r="A63" s="15"/>
      <c r="B63" s="15"/>
      <c r="C63" s="15"/>
      <c r="D63" s="15"/>
      <c r="E63" s="15"/>
      <c r="F63" s="15"/>
      <c r="G63" s="15"/>
      <c r="H63" s="15"/>
      <c r="I63" s="15"/>
      <c r="J63" s="15"/>
      <c r="K63" s="15"/>
      <c r="L63" s="15"/>
      <c r="M63" s="15"/>
      <c r="N63" s="15"/>
      <c r="O63" s="15"/>
      <c r="P63" s="15"/>
      <c r="Q63" s="15"/>
      <c r="R63" s="15"/>
      <c r="S63" s="15"/>
      <c r="T63" s="15"/>
    </row>
    <row r="64" spans="1:20" ht="15" hidden="1" x14ac:dyDescent="0.25">
      <c r="A64" s="15"/>
      <c r="B64" s="15"/>
      <c r="C64" s="15"/>
      <c r="D64" s="15"/>
      <c r="E64" s="15"/>
      <c r="F64" s="15"/>
      <c r="G64" s="15"/>
      <c r="H64" s="15"/>
      <c r="I64" s="15"/>
      <c r="J64" s="15"/>
      <c r="K64" s="15"/>
      <c r="L64" s="15"/>
      <c r="M64" s="15"/>
      <c r="N64" s="15"/>
      <c r="O64" s="15"/>
      <c r="P64" s="15"/>
      <c r="Q64" s="15"/>
      <c r="R64" s="15"/>
      <c r="S64" s="15"/>
      <c r="T64" s="15"/>
    </row>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sheetData>
  <sheetProtection algorithmName="SHA-512" hashValue="bTjxpj/BYgnIoc1hr+BiUyBpZGAmKuMiW19cvCP9Y7ekSYSYbejGFbux/x0oT1KAGPITpiYOX5yNBdYcch/PkA==" saltValue="ujqqsNZsOaHTpdwsXmWrhg==" spinCount="100000" sheet="1" objects="1" scenarios="1"/>
  <mergeCells count="53">
    <mergeCell ref="P56:Q56"/>
    <mergeCell ref="B45:C45"/>
    <mergeCell ref="B46:C46"/>
    <mergeCell ref="B47:C47"/>
    <mergeCell ref="B48:C48"/>
    <mergeCell ref="B49:C49"/>
    <mergeCell ref="B50:C50"/>
    <mergeCell ref="B51:C51"/>
    <mergeCell ref="B52:C52"/>
    <mergeCell ref="B53:C53"/>
    <mergeCell ref="B54:C54"/>
    <mergeCell ref="P54:Q54"/>
    <mergeCell ref="B36:C36"/>
    <mergeCell ref="B37:C37"/>
    <mergeCell ref="B38:C38"/>
    <mergeCell ref="B39:C39"/>
    <mergeCell ref="B44:C44"/>
    <mergeCell ref="B42:F42"/>
    <mergeCell ref="B43:C43"/>
    <mergeCell ref="E36:G36"/>
    <mergeCell ref="E37:G37"/>
    <mergeCell ref="E38:G38"/>
    <mergeCell ref="B31:C31"/>
    <mergeCell ref="B32:C32"/>
    <mergeCell ref="B33:C33"/>
    <mergeCell ref="B34:C34"/>
    <mergeCell ref="B35:C35"/>
    <mergeCell ref="B30:C30"/>
    <mergeCell ref="B19:C22"/>
    <mergeCell ref="D19:E19"/>
    <mergeCell ref="G19:G24"/>
    <mergeCell ref="D20:E20"/>
    <mergeCell ref="D21:E21"/>
    <mergeCell ref="D22:E22"/>
    <mergeCell ref="B23:C23"/>
    <mergeCell ref="D24:E24"/>
    <mergeCell ref="B27:G27"/>
    <mergeCell ref="B28:C28"/>
    <mergeCell ref="B29:C29"/>
    <mergeCell ref="E28:G28"/>
    <mergeCell ref="E29:G29"/>
    <mergeCell ref="E30:G30"/>
    <mergeCell ref="B11:H11"/>
    <mergeCell ref="B13:H14"/>
    <mergeCell ref="B16:C16"/>
    <mergeCell ref="D16:G16"/>
    <mergeCell ref="B18:C18"/>
    <mergeCell ref="D18:E18"/>
    <mergeCell ref="E31:G31"/>
    <mergeCell ref="E32:G32"/>
    <mergeCell ref="E33:G33"/>
    <mergeCell ref="E34:G34"/>
    <mergeCell ref="E35:G35"/>
  </mergeCells>
  <conditionalFormatting sqref="B19">
    <cfRule type="expression" dxfId="1" priority="2">
      <formula>AND(#REF!&lt;&gt;"",$B$19="")</formula>
    </cfRule>
  </conditionalFormatting>
  <conditionalFormatting sqref="G19:G24">
    <cfRule type="cellIs" dxfId="0" priority="1" operator="greaterThan">
      <formula>$F$24</formula>
    </cfRule>
  </conditionalFormatting>
  <dataValidations count="6">
    <dataValidation type="custom" operator="greaterThan" showInputMessage="1" showErrorMessage="1" error="Debe elegir TIPO DE ELEMENTO y PAQUETE DE TRABAJO" sqref="H41:H42" xr:uid="{888950F8-975C-4FD2-BC81-67C6D8E7D83C}">
      <formula1>AND(D41&lt;&gt;"",F41&lt;&gt;"")</formula1>
    </dataValidation>
    <dataValidation type="custom" operator="greaterThan" allowBlank="1" showInputMessage="1" showErrorMessage="1" error="El coste total no puede ser menor que el coste subvencionable" sqref="F39" xr:uid="{1CDEBB41-58C4-484B-AE34-C035AE0BB688}">
      <formula1>F39&gt;=I39</formula1>
    </dataValidation>
    <dataValidation type="custom" operator="greaterThan" showInputMessage="1" showErrorMessage="1" error="Debe elegir TIPO DE ELEMENTO y PAQUETE DE TRABAJO" sqref="J27:M27" xr:uid="{7398831C-4ABC-4115-A098-BD1380D76616}">
      <formula1>AND(C27&lt;&gt;"",F27&lt;&gt;"")</formula1>
    </dataValidation>
    <dataValidation type="decimal" operator="greaterThan" allowBlank="1" showInputMessage="1" showErrorMessage="1" sqref="D29:D38" xr:uid="{D2C5A0D3-F5CB-4B9D-833A-9FF8B42CDFC3}">
      <formula1>0</formula1>
    </dataValidation>
    <dataValidation type="custom" operator="greaterThan" showInputMessage="1" showErrorMessage="1" error="Debe elegir TIPO DE ELEMENTO y PAQUETE DE TRABAJO" sqref="K41:M41" xr:uid="{ACE50DCB-E828-4DE9-A4F5-C08B0FDB5442}">
      <formula1>AND(E41&lt;&gt;"",G41&lt;&gt;"")</formula1>
    </dataValidation>
    <dataValidation type="custom" operator="greaterThan" showInputMessage="1" showErrorMessage="1" error="Debe elegir TIPO DE ELEMENTO y PAQUETE DE TRABAJO" sqref="I41:I42" xr:uid="{C7153AEA-A6F0-4AED-8998-3E7A90E3462C}">
      <formula1>AND(D41&lt;&gt;"",F41&lt;&gt;"")</formula1>
    </dataValidation>
  </dataValidations>
  <pageMargins left="0.7" right="0.7" top="0.75" bottom="0.75" header="0.3" footer="0.3"/>
  <pageSetup paperSize="9" scale="29" fitToHeight="2"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A1F99A9-8013-4ADA-9FEA-CD13BCF03C54}">
          <x14:formula1>
            <xm:f>Tablas!$B$4:$B$7</xm:f>
          </x14:formula1>
          <xm:sqref>B19:C22</xm:sqref>
        </x14:dataValidation>
        <x14:dataValidation type="custom" showInputMessage="1" showErrorMessage="1" errorTitle="Faltan datos" error="Debe especificar la TIPOLOGÍA DE ENTIDAD y la UBICACIÓN DEL PROYECTO" xr:uid="{7E8EA70F-EB61-4F8A-B816-0C147C667E44}">
          <x14:formula1>
            <xm:f>AND(B19&lt;&gt;"",'5-Presupuesto Total'!D17&lt;&gt;"")</xm:f>
          </x14:formula1>
          <xm:sqref>G19:G24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8A99-A646-41B8-A90F-E3537A62646B}">
  <dimension ref="B3:B7"/>
  <sheetViews>
    <sheetView workbookViewId="0">
      <selection activeCell="E23" sqref="E23"/>
    </sheetView>
  </sheetViews>
  <sheetFormatPr baseColWidth="10" defaultRowHeight="15" x14ac:dyDescent="0.25"/>
  <cols>
    <col min="2" max="2" width="21.5703125" customWidth="1"/>
  </cols>
  <sheetData>
    <row r="3" spans="2:2" x14ac:dyDescent="0.25">
      <c r="B3" s="31" t="s">
        <v>213</v>
      </c>
    </row>
    <row r="4" spans="2:2" ht="15.75" x14ac:dyDescent="0.25">
      <c r="B4" s="147" t="s">
        <v>214</v>
      </c>
    </row>
    <row r="5" spans="2:2" ht="15.75" x14ac:dyDescent="0.25">
      <c r="B5" s="147" t="s">
        <v>215</v>
      </c>
    </row>
    <row r="6" spans="2:2" ht="15.75" x14ac:dyDescent="0.25">
      <c r="B6" s="147" t="s">
        <v>78</v>
      </c>
    </row>
    <row r="7" spans="2:2" ht="47.25" x14ac:dyDescent="0.25">
      <c r="B7" s="147" t="s">
        <v>216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
  <sheetViews>
    <sheetView showGridLines="0" topLeftCell="A22" zoomScale="70" zoomScaleNormal="70" workbookViewId="0">
      <selection activeCell="B27" sqref="B27:U31"/>
    </sheetView>
  </sheetViews>
  <sheetFormatPr baseColWidth="10" defaultColWidth="0" defaultRowHeight="15" zeroHeight="1" x14ac:dyDescent="0.25"/>
  <cols>
    <col min="1" max="21" width="11.42578125" customWidth="1"/>
    <col min="22" max="22" width="20" customWidth="1"/>
    <col min="23" max="23" width="11.42578125" customWidth="1"/>
    <col min="24" max="26" width="0" hidden="1" customWidth="1"/>
    <col min="27" max="16384" width="11.42578125" hidden="1"/>
  </cols>
  <sheetData>
    <row r="1" spans="2:21" x14ac:dyDescent="0.25"/>
    <row r="2" spans="2:21" x14ac:dyDescent="0.25"/>
    <row r="3" spans="2:21" x14ac:dyDescent="0.25"/>
    <row r="4" spans="2:21" x14ac:dyDescent="0.25"/>
    <row r="5" spans="2:21" x14ac:dyDescent="0.25"/>
    <row r="6" spans="2:21" x14ac:dyDescent="0.25"/>
    <row r="7" spans="2:21" x14ac:dyDescent="0.25"/>
    <row r="8" spans="2:21" x14ac:dyDescent="0.25"/>
    <row r="9" spans="2:21" x14ac:dyDescent="0.25"/>
    <row r="10" spans="2:21" x14ac:dyDescent="0.25"/>
    <row r="11" spans="2:21" ht="26.25" x14ac:dyDescent="0.25">
      <c r="B11" s="214" t="s">
        <v>0</v>
      </c>
      <c r="C11" s="214"/>
      <c r="D11" s="214"/>
      <c r="E11" s="214"/>
      <c r="F11" s="214"/>
      <c r="G11" s="214"/>
      <c r="H11" s="214"/>
      <c r="I11" s="214"/>
      <c r="J11" s="214"/>
      <c r="K11" s="214"/>
      <c r="L11" s="214"/>
      <c r="M11" s="214"/>
      <c r="N11" s="214"/>
      <c r="O11" s="214"/>
      <c r="P11" s="214"/>
      <c r="Q11" s="214"/>
      <c r="R11" s="214"/>
      <c r="S11" s="214"/>
      <c r="T11" s="214"/>
      <c r="U11" s="214"/>
    </row>
    <row r="12" spans="2:21" x14ac:dyDescent="0.25"/>
    <row r="13" spans="2:21" ht="150" customHeight="1" x14ac:dyDescent="0.25">
      <c r="B13" s="234" t="s">
        <v>105</v>
      </c>
      <c r="C13" s="235"/>
      <c r="D13" s="235"/>
      <c r="E13" s="235"/>
      <c r="F13" s="235"/>
      <c r="G13" s="235"/>
      <c r="H13" s="235"/>
      <c r="I13" s="235"/>
      <c r="J13" s="235"/>
      <c r="K13" s="235"/>
      <c r="L13" s="235"/>
      <c r="M13" s="235"/>
      <c r="N13" s="235"/>
      <c r="O13" s="235"/>
      <c r="P13" s="235"/>
      <c r="Q13" s="235"/>
      <c r="R13" s="235"/>
      <c r="S13" s="235"/>
      <c r="T13" s="235"/>
      <c r="U13" s="236"/>
    </row>
    <row r="14" spans="2:21" x14ac:dyDescent="0.25"/>
    <row r="15" spans="2:21" x14ac:dyDescent="0.25"/>
    <row r="16" spans="2:21" ht="26.25" x14ac:dyDescent="0.25">
      <c r="B16" s="214" t="s">
        <v>1</v>
      </c>
      <c r="C16" s="214"/>
      <c r="D16" s="214"/>
      <c r="E16" s="214"/>
      <c r="F16" s="214"/>
      <c r="G16" s="214"/>
      <c r="H16" s="214"/>
      <c r="I16" s="214"/>
      <c r="J16" s="214"/>
      <c r="K16" s="214"/>
      <c r="L16" s="214"/>
      <c r="M16" s="214"/>
      <c r="N16" s="214"/>
      <c r="O16" s="214"/>
      <c r="P16" s="214"/>
      <c r="Q16" s="214"/>
      <c r="R16" s="214"/>
      <c r="S16" s="214"/>
      <c r="T16" s="214"/>
      <c r="U16" s="214"/>
    </row>
    <row r="17" spans="2:21" x14ac:dyDescent="0.25"/>
    <row r="18" spans="2:21" x14ac:dyDescent="0.25"/>
    <row r="19" spans="2:21" ht="210.95" customHeight="1" x14ac:dyDescent="0.25">
      <c r="B19" s="234" t="s">
        <v>106</v>
      </c>
      <c r="C19" s="235"/>
      <c r="D19" s="235"/>
      <c r="E19" s="235"/>
      <c r="F19" s="235"/>
      <c r="G19" s="235"/>
      <c r="H19" s="235"/>
      <c r="I19" s="235"/>
      <c r="J19" s="235"/>
      <c r="K19" s="235"/>
      <c r="L19" s="235"/>
      <c r="M19" s="235"/>
      <c r="N19" s="235"/>
      <c r="O19" s="235"/>
      <c r="P19" s="235"/>
      <c r="Q19" s="235"/>
      <c r="R19" s="235"/>
      <c r="S19" s="235"/>
      <c r="T19" s="235"/>
      <c r="U19" s="236"/>
    </row>
    <row r="20" spans="2:21" x14ac:dyDescent="0.25"/>
    <row r="21" spans="2:21" x14ac:dyDescent="0.25"/>
    <row r="22" spans="2:21" ht="26.25" x14ac:dyDescent="0.25">
      <c r="B22" s="214" t="s">
        <v>2</v>
      </c>
      <c r="C22" s="214"/>
      <c r="D22" s="214"/>
      <c r="E22" s="214"/>
      <c r="F22" s="214"/>
      <c r="G22" s="214"/>
      <c r="H22" s="214"/>
      <c r="I22" s="214"/>
      <c r="J22" s="214"/>
      <c r="K22" s="214"/>
      <c r="L22" s="214"/>
      <c r="M22" s="214"/>
      <c r="N22" s="214"/>
      <c r="O22" s="214"/>
      <c r="P22" s="214"/>
      <c r="Q22" s="214"/>
      <c r="R22" s="214"/>
      <c r="S22" s="214"/>
      <c r="T22" s="214"/>
      <c r="U22" s="214"/>
    </row>
    <row r="23" spans="2:21" x14ac:dyDescent="0.25"/>
    <row r="24" spans="2:21" x14ac:dyDescent="0.25"/>
    <row r="25" spans="2:21" ht="93.75" customHeight="1" x14ac:dyDescent="0.25">
      <c r="C25" s="231" t="s">
        <v>100</v>
      </c>
      <c r="D25" s="232"/>
      <c r="E25" s="232"/>
      <c r="F25" s="232"/>
      <c r="G25" s="232"/>
      <c r="H25" s="232"/>
      <c r="I25" s="232"/>
      <c r="J25" s="232"/>
      <c r="K25" s="232"/>
      <c r="L25" s="232"/>
      <c r="M25" s="232"/>
      <c r="N25" s="232"/>
      <c r="O25" s="232"/>
      <c r="P25" s="232"/>
      <c r="Q25" s="232"/>
      <c r="R25" s="232"/>
      <c r="S25" s="232"/>
      <c r="T25" s="232"/>
      <c r="U25" s="233"/>
    </row>
    <row r="26" spans="2:21" ht="40.5" customHeight="1" x14ac:dyDescent="0.25"/>
    <row r="27" spans="2:21" ht="129.94999999999999" customHeight="1" x14ac:dyDescent="0.25">
      <c r="B27" s="222" t="s">
        <v>110</v>
      </c>
      <c r="C27" s="223"/>
      <c r="D27" s="223"/>
      <c r="E27" s="223"/>
      <c r="F27" s="223"/>
      <c r="G27" s="223"/>
      <c r="H27" s="223"/>
      <c r="I27" s="223"/>
      <c r="J27" s="223"/>
      <c r="K27" s="223"/>
      <c r="L27" s="223"/>
      <c r="M27" s="223"/>
      <c r="N27" s="223"/>
      <c r="O27" s="223"/>
      <c r="P27" s="223"/>
      <c r="Q27" s="223"/>
      <c r="R27" s="223"/>
      <c r="S27" s="223"/>
      <c r="T27" s="223"/>
      <c r="U27" s="224"/>
    </row>
    <row r="28" spans="2:21" ht="129.94999999999999" customHeight="1" x14ac:dyDescent="0.25">
      <c r="B28" s="225"/>
      <c r="C28" s="226"/>
      <c r="D28" s="226"/>
      <c r="E28" s="226"/>
      <c r="F28" s="226"/>
      <c r="G28" s="226"/>
      <c r="H28" s="226"/>
      <c r="I28" s="226"/>
      <c r="J28" s="226"/>
      <c r="K28" s="226"/>
      <c r="L28" s="226"/>
      <c r="M28" s="226"/>
      <c r="N28" s="226"/>
      <c r="O28" s="226"/>
      <c r="P28" s="226"/>
      <c r="Q28" s="226"/>
      <c r="R28" s="226"/>
      <c r="S28" s="226"/>
      <c r="T28" s="226"/>
      <c r="U28" s="227"/>
    </row>
    <row r="29" spans="2:21" ht="129.94999999999999" customHeight="1" x14ac:dyDescent="0.25">
      <c r="B29" s="225"/>
      <c r="C29" s="226"/>
      <c r="D29" s="226"/>
      <c r="E29" s="226"/>
      <c r="F29" s="226"/>
      <c r="G29" s="226"/>
      <c r="H29" s="226"/>
      <c r="I29" s="226"/>
      <c r="J29" s="226"/>
      <c r="K29" s="226"/>
      <c r="L29" s="226"/>
      <c r="M29" s="226"/>
      <c r="N29" s="226"/>
      <c r="O29" s="226"/>
      <c r="P29" s="226"/>
      <c r="Q29" s="226"/>
      <c r="R29" s="226"/>
      <c r="S29" s="226"/>
      <c r="T29" s="226"/>
      <c r="U29" s="227"/>
    </row>
    <row r="30" spans="2:21" ht="129.94999999999999" customHeight="1" x14ac:dyDescent="0.25">
      <c r="B30" s="225"/>
      <c r="C30" s="226"/>
      <c r="D30" s="226"/>
      <c r="E30" s="226"/>
      <c r="F30" s="226"/>
      <c r="G30" s="226"/>
      <c r="H30" s="226"/>
      <c r="I30" s="226"/>
      <c r="J30" s="226"/>
      <c r="K30" s="226"/>
      <c r="L30" s="226"/>
      <c r="M30" s="226"/>
      <c r="N30" s="226"/>
      <c r="O30" s="226"/>
      <c r="P30" s="226"/>
      <c r="Q30" s="226"/>
      <c r="R30" s="226"/>
      <c r="S30" s="226"/>
      <c r="T30" s="226"/>
      <c r="U30" s="227"/>
    </row>
    <row r="31" spans="2:21" ht="129.94999999999999" customHeight="1" x14ac:dyDescent="0.25">
      <c r="B31" s="228"/>
      <c r="C31" s="229"/>
      <c r="D31" s="229"/>
      <c r="E31" s="229"/>
      <c r="F31" s="229"/>
      <c r="G31" s="229"/>
      <c r="H31" s="229"/>
      <c r="I31" s="229"/>
      <c r="J31" s="229"/>
      <c r="K31" s="229"/>
      <c r="L31" s="229"/>
      <c r="M31" s="229"/>
      <c r="N31" s="229"/>
      <c r="O31" s="229"/>
      <c r="P31" s="229"/>
      <c r="Q31" s="229"/>
      <c r="R31" s="229"/>
      <c r="S31" s="229"/>
      <c r="T31" s="229"/>
      <c r="U31" s="230"/>
    </row>
    <row r="32" spans="2:21" x14ac:dyDescent="0.25"/>
    <row r="33" x14ac:dyDescent="0.25"/>
    <row r="34" x14ac:dyDescent="0.25"/>
    <row r="35" x14ac:dyDescent="0.25"/>
    <row r="36" x14ac:dyDescent="0.25"/>
  </sheetData>
  <sheetProtection selectLockedCells="1" selectUnlockedCells="1"/>
  <mergeCells count="7">
    <mergeCell ref="B27:U31"/>
    <mergeCell ref="C25:U25"/>
    <mergeCell ref="B11:U11"/>
    <mergeCell ref="B13:U13"/>
    <mergeCell ref="B16:U16"/>
    <mergeCell ref="B19:U19"/>
    <mergeCell ref="B22:U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4"/>
  <sheetViews>
    <sheetView showGridLines="0" showZeros="0" zoomScale="85" zoomScaleNormal="85" workbookViewId="0">
      <selection activeCell="J21" sqref="J21"/>
    </sheetView>
  </sheetViews>
  <sheetFormatPr baseColWidth="10" defaultColWidth="0" defaultRowHeight="15" zeroHeight="1" x14ac:dyDescent="0.25"/>
  <cols>
    <col min="1" max="6" width="8.7109375" customWidth="1"/>
    <col min="7" max="10" width="20.5703125" customWidth="1"/>
    <col min="11" max="11" width="8.7109375" customWidth="1"/>
    <col min="12" max="12" width="8.5703125" customWidth="1"/>
    <col min="13" max="16384" width="8.7109375" hidden="1"/>
  </cols>
  <sheetData>
    <row r="1" spans="1:12" x14ac:dyDescent="0.25">
      <c r="A1" s="58"/>
      <c r="B1" s="59"/>
      <c r="C1" s="59"/>
      <c r="D1" s="59"/>
      <c r="E1" s="59"/>
      <c r="F1" s="59"/>
      <c r="G1" s="59"/>
      <c r="H1" s="59"/>
      <c r="I1" s="59"/>
      <c r="J1" s="59"/>
      <c r="K1" s="59"/>
      <c r="L1" s="59"/>
    </row>
    <row r="2" spans="1:12" x14ac:dyDescent="0.25">
      <c r="A2" s="59"/>
      <c r="B2" s="59"/>
      <c r="C2" s="59"/>
      <c r="D2" s="59"/>
      <c r="E2" s="59"/>
      <c r="F2" s="59"/>
      <c r="G2" s="59"/>
      <c r="H2" s="59"/>
      <c r="I2" s="59"/>
      <c r="J2" s="59"/>
      <c r="K2" s="59"/>
      <c r="L2" s="59"/>
    </row>
    <row r="3" spans="1:12" x14ac:dyDescent="0.25">
      <c r="A3" s="59"/>
      <c r="B3" s="59"/>
      <c r="C3" s="59"/>
      <c r="D3" s="59"/>
      <c r="E3" s="59"/>
      <c r="F3" s="59"/>
      <c r="G3" s="59"/>
      <c r="H3" s="59"/>
      <c r="I3" s="59"/>
      <c r="J3" s="59"/>
      <c r="K3" s="60"/>
      <c r="L3" s="59"/>
    </row>
    <row r="4" spans="1:12" x14ac:dyDescent="0.25">
      <c r="A4" s="7"/>
      <c r="B4" s="61"/>
      <c r="C4" s="61"/>
      <c r="D4" s="61"/>
      <c r="E4" s="61"/>
      <c r="F4" s="61"/>
      <c r="G4" s="61"/>
      <c r="H4" s="61"/>
      <c r="I4" s="61"/>
      <c r="J4" s="61"/>
      <c r="K4" s="60"/>
      <c r="L4" s="59"/>
    </row>
    <row r="5" spans="1:12" x14ac:dyDescent="0.25">
      <c r="A5" s="7"/>
      <c r="B5" s="61"/>
      <c r="C5" s="61"/>
      <c r="D5" s="61"/>
      <c r="E5" s="61"/>
      <c r="F5" s="61"/>
      <c r="G5" s="61"/>
      <c r="H5" s="61"/>
      <c r="I5" s="61"/>
      <c r="J5" s="61"/>
      <c r="K5" s="60"/>
      <c r="L5" s="59"/>
    </row>
    <row r="6" spans="1:12" x14ac:dyDescent="0.25">
      <c r="A6" s="7"/>
      <c r="B6" s="61"/>
      <c r="C6" s="61"/>
      <c r="D6" s="61"/>
      <c r="E6" s="61"/>
      <c r="F6" s="61"/>
      <c r="G6" s="61"/>
      <c r="H6" s="61"/>
      <c r="I6" s="61"/>
      <c r="J6" s="61"/>
      <c r="K6" s="60"/>
      <c r="L6" s="59"/>
    </row>
    <row r="7" spans="1:12" x14ac:dyDescent="0.25">
      <c r="A7" s="7"/>
      <c r="B7" s="61"/>
      <c r="C7" s="61"/>
      <c r="D7" s="61"/>
      <c r="E7" s="61"/>
      <c r="F7" s="61"/>
      <c r="G7" s="61"/>
      <c r="H7" s="61"/>
      <c r="I7" s="61"/>
      <c r="J7" s="61"/>
      <c r="K7" s="60"/>
      <c r="L7" s="59"/>
    </row>
    <row r="8" spans="1:12" ht="27.95" customHeight="1" x14ac:dyDescent="0.25">
      <c r="A8" s="62"/>
      <c r="B8" s="248" t="s">
        <v>3</v>
      </c>
      <c r="C8" s="248"/>
      <c r="D8" s="248"/>
      <c r="E8" s="248"/>
      <c r="F8" s="248"/>
      <c r="G8" s="248"/>
      <c r="H8" s="248"/>
      <c r="I8" s="248"/>
      <c r="J8" s="248"/>
      <c r="K8" s="63"/>
      <c r="L8" s="58"/>
    </row>
    <row r="9" spans="1:12" ht="30" customHeight="1" x14ac:dyDescent="0.25">
      <c r="A9" s="59"/>
      <c r="B9" s="64"/>
      <c r="C9" s="64"/>
      <c r="D9" s="64"/>
      <c r="E9" s="64"/>
      <c r="F9" s="64"/>
      <c r="G9" s="64"/>
      <c r="H9" s="64"/>
      <c r="I9" s="64"/>
      <c r="J9" s="65"/>
      <c r="K9" s="60"/>
      <c r="L9" s="59"/>
    </row>
    <row r="10" spans="1:12" ht="20.100000000000001" customHeight="1" x14ac:dyDescent="0.25">
      <c r="A10" s="62"/>
      <c r="B10" s="254" t="s">
        <v>111</v>
      </c>
      <c r="C10" s="254"/>
      <c r="D10" s="254"/>
      <c r="E10" s="254"/>
      <c r="F10" s="254"/>
      <c r="G10" s="254"/>
      <c r="H10" s="254"/>
      <c r="I10" s="254"/>
      <c r="J10" s="254"/>
      <c r="K10" s="60"/>
      <c r="L10" s="59"/>
    </row>
    <row r="11" spans="1:12" ht="20.100000000000001" customHeight="1" x14ac:dyDescent="0.25">
      <c r="A11" s="62"/>
      <c r="B11" s="254"/>
      <c r="C11" s="254"/>
      <c r="D11" s="254"/>
      <c r="E11" s="254"/>
      <c r="F11" s="254"/>
      <c r="G11" s="254"/>
      <c r="H11" s="254"/>
      <c r="I11" s="254"/>
      <c r="J11" s="254"/>
      <c r="K11" s="60"/>
      <c r="L11" s="59"/>
    </row>
    <row r="12" spans="1:12" ht="20.100000000000001" customHeight="1" x14ac:dyDescent="0.25">
      <c r="A12" s="62"/>
      <c r="B12" s="254"/>
      <c r="C12" s="254"/>
      <c r="D12" s="254"/>
      <c r="E12" s="254"/>
      <c r="F12" s="254"/>
      <c r="G12" s="254"/>
      <c r="H12" s="254"/>
      <c r="I12" s="254"/>
      <c r="J12" s="254"/>
      <c r="K12" s="60"/>
      <c r="L12" s="59"/>
    </row>
    <row r="13" spans="1:12" ht="20.100000000000001" customHeight="1" x14ac:dyDescent="0.25">
      <c r="A13" s="62"/>
      <c r="B13" s="254"/>
      <c r="C13" s="254"/>
      <c r="D13" s="254"/>
      <c r="E13" s="254"/>
      <c r="F13" s="254"/>
      <c r="G13" s="254"/>
      <c r="H13" s="254"/>
      <c r="I13" s="254"/>
      <c r="J13" s="254"/>
      <c r="K13" s="60"/>
      <c r="L13" s="59"/>
    </row>
    <row r="14" spans="1:12" ht="30" customHeight="1" x14ac:dyDescent="0.25">
      <c r="A14" s="59"/>
      <c r="B14" s="64"/>
      <c r="C14" s="64"/>
      <c r="D14" s="64"/>
      <c r="E14" s="64"/>
      <c r="F14" s="64"/>
      <c r="G14" s="64"/>
      <c r="H14" s="64"/>
      <c r="I14" s="64"/>
      <c r="J14" s="65"/>
      <c r="K14" s="60"/>
      <c r="L14" s="59"/>
    </row>
    <row r="15" spans="1:12" ht="47.25" customHeight="1" x14ac:dyDescent="0.25">
      <c r="A15" s="62"/>
      <c r="B15" s="255" t="s">
        <v>4</v>
      </c>
      <c r="C15" s="256"/>
      <c r="D15" s="256"/>
      <c r="E15" s="257"/>
      <c r="F15" s="255" t="s">
        <v>5</v>
      </c>
      <c r="G15" s="257"/>
      <c r="H15" s="57" t="s">
        <v>6</v>
      </c>
      <c r="I15" s="57" t="s">
        <v>7</v>
      </c>
      <c r="J15" s="57" t="s">
        <v>8</v>
      </c>
      <c r="K15" s="60"/>
      <c r="L15" s="59"/>
    </row>
    <row r="16" spans="1:12" ht="30" customHeight="1" x14ac:dyDescent="0.25">
      <c r="A16" s="62"/>
      <c r="B16" s="250" t="s">
        <v>9</v>
      </c>
      <c r="C16" s="250"/>
      <c r="D16" s="258">
        <f>'5-Presupuesto Total'!C21</f>
        <v>0</v>
      </c>
      <c r="E16" s="259"/>
      <c r="F16" s="251">
        <f>'5-Presupuesto Total'!E21</f>
        <v>0</v>
      </c>
      <c r="G16" s="252"/>
      <c r="H16" s="169">
        <f>'5-Presupuesto Total'!D52</f>
        <v>0</v>
      </c>
      <c r="I16" s="170">
        <f>'5-Presupuesto Total'!E52</f>
        <v>0</v>
      </c>
      <c r="J16" s="171">
        <f>'5-Presupuesto Total'!F52</f>
        <v>0</v>
      </c>
      <c r="K16" s="60"/>
      <c r="L16" s="59"/>
    </row>
    <row r="17" spans="1:12" ht="30" customHeight="1" x14ac:dyDescent="0.25">
      <c r="A17" s="62"/>
      <c r="B17" s="249" t="s">
        <v>10</v>
      </c>
      <c r="C17" s="249"/>
      <c r="D17" s="258">
        <f>'5-Presupuesto Total'!C22</f>
        <v>0</v>
      </c>
      <c r="E17" s="259"/>
      <c r="F17" s="251">
        <f>'5-Presupuesto Total'!E22</f>
        <v>0</v>
      </c>
      <c r="G17" s="252"/>
      <c r="H17" s="169">
        <f>'5-Presupuesto Total'!D53</f>
        <v>0</v>
      </c>
      <c r="I17" s="170">
        <f>'5-Presupuesto Total'!E53</f>
        <v>0</v>
      </c>
      <c r="J17" s="171">
        <f>'5-Presupuesto Total'!F53</f>
        <v>0</v>
      </c>
      <c r="K17" s="60"/>
      <c r="L17" s="59"/>
    </row>
    <row r="18" spans="1:12" ht="30" customHeight="1" x14ac:dyDescent="0.25">
      <c r="A18" s="62"/>
      <c r="B18" s="249" t="s">
        <v>11</v>
      </c>
      <c r="C18" s="249"/>
      <c r="D18" s="258">
        <f>'5-Presupuesto Total'!C23</f>
        <v>0</v>
      </c>
      <c r="E18" s="259"/>
      <c r="F18" s="251">
        <f>'5-Presupuesto Total'!E23</f>
        <v>0</v>
      </c>
      <c r="G18" s="252"/>
      <c r="H18" s="169">
        <f>'5-Presupuesto Total'!D54</f>
        <v>0</v>
      </c>
      <c r="I18" s="170">
        <f>'5-Presupuesto Total'!E54</f>
        <v>0</v>
      </c>
      <c r="J18" s="171">
        <f>'5-Presupuesto Total'!F54</f>
        <v>0</v>
      </c>
      <c r="K18" s="60"/>
      <c r="L18" s="59"/>
    </row>
    <row r="19" spans="1:12" ht="30" customHeight="1" x14ac:dyDescent="0.25">
      <c r="A19" s="62"/>
      <c r="B19" s="249" t="s">
        <v>12</v>
      </c>
      <c r="C19" s="249"/>
      <c r="D19" s="258">
        <f>'5-Presupuesto Total'!C24</f>
        <v>0</v>
      </c>
      <c r="E19" s="259"/>
      <c r="F19" s="251">
        <f>'5-Presupuesto Total'!E24</f>
        <v>0</v>
      </c>
      <c r="G19" s="252"/>
      <c r="H19" s="169">
        <f>'5-Presupuesto Total'!D55</f>
        <v>0</v>
      </c>
      <c r="I19" s="170">
        <f>'5-Presupuesto Total'!E55</f>
        <v>0</v>
      </c>
      <c r="J19" s="171">
        <f>'5-Presupuesto Total'!F55</f>
        <v>0</v>
      </c>
      <c r="K19" s="60"/>
      <c r="L19" s="59"/>
    </row>
    <row r="20" spans="1:12" ht="30" customHeight="1" x14ac:dyDescent="0.25">
      <c r="A20" s="62"/>
      <c r="B20" s="249" t="s">
        <v>13</v>
      </c>
      <c r="C20" s="249"/>
      <c r="D20" s="258">
        <f>'5-Presupuesto Total'!C25</f>
        <v>0</v>
      </c>
      <c r="E20" s="259"/>
      <c r="F20" s="251">
        <f>'5-Presupuesto Total'!E25</f>
        <v>0</v>
      </c>
      <c r="G20" s="252"/>
      <c r="H20" s="169">
        <f>'5-Presupuesto Total'!D56</f>
        <v>0</v>
      </c>
      <c r="I20" s="170">
        <f>'5-Presupuesto Total'!E56</f>
        <v>0</v>
      </c>
      <c r="J20" s="171">
        <f>'5-Presupuesto Total'!F56</f>
        <v>0</v>
      </c>
      <c r="K20" s="60"/>
      <c r="L20" s="59"/>
    </row>
    <row r="21" spans="1:12" ht="30" customHeight="1" x14ac:dyDescent="0.25">
      <c r="A21" s="59"/>
      <c r="B21" s="253" t="s">
        <v>25</v>
      </c>
      <c r="C21" s="253"/>
      <c r="D21" s="253"/>
      <c r="E21" s="253"/>
      <c r="F21" s="253"/>
      <c r="G21" s="253"/>
      <c r="H21" s="169">
        <f>'5-Presupuesto Total'!D57</f>
        <v>0</v>
      </c>
      <c r="I21" s="170" t="str">
        <f>'5-Presupuesto Total'!E57</f>
        <v/>
      </c>
      <c r="J21" s="171">
        <f>'5-Presupuesto Total'!F57</f>
        <v>0</v>
      </c>
      <c r="K21" s="60"/>
      <c r="L21" s="59"/>
    </row>
    <row r="22" spans="1:12" x14ac:dyDescent="0.25">
      <c r="A22" s="59"/>
      <c r="B22" s="66"/>
      <c r="C22" s="66"/>
      <c r="D22" s="66"/>
      <c r="E22" s="66"/>
      <c r="F22" s="66"/>
      <c r="G22" s="66"/>
      <c r="H22" s="59"/>
      <c r="I22" s="59"/>
      <c r="J22" s="59"/>
      <c r="K22" s="60"/>
      <c r="L22" s="59"/>
    </row>
    <row r="23" spans="1:12" x14ac:dyDescent="0.25">
      <c r="A23" s="59"/>
      <c r="B23" s="67"/>
      <c r="C23" s="67"/>
      <c r="D23" s="67"/>
      <c r="E23" s="67"/>
      <c r="F23" s="67"/>
      <c r="G23" s="67"/>
      <c r="H23" s="61"/>
      <c r="I23" s="61"/>
      <c r="J23" s="61"/>
      <c r="K23" s="60"/>
      <c r="L23" s="59"/>
    </row>
    <row r="24" spans="1:12" x14ac:dyDescent="0.25">
      <c r="A24" s="59"/>
      <c r="B24" s="67"/>
      <c r="C24" s="67"/>
      <c r="D24" s="67"/>
      <c r="E24" s="67"/>
      <c r="F24" s="67"/>
      <c r="G24" s="67"/>
      <c r="H24" s="61"/>
      <c r="I24" s="61"/>
      <c r="J24" s="61"/>
      <c r="K24" s="60"/>
      <c r="L24" s="59"/>
    </row>
    <row r="25" spans="1:12" x14ac:dyDescent="0.25">
      <c r="A25" s="59"/>
      <c r="B25" s="61"/>
      <c r="C25" s="61"/>
      <c r="D25" s="61"/>
      <c r="E25" s="61"/>
      <c r="F25" s="61"/>
      <c r="G25" s="61"/>
      <c r="H25" s="61"/>
      <c r="I25" s="61"/>
      <c r="J25" s="61"/>
      <c r="K25" s="60"/>
      <c r="L25" s="59"/>
    </row>
    <row r="26" spans="1:12" x14ac:dyDescent="0.25">
      <c r="A26" s="62"/>
      <c r="B26" s="237" t="s">
        <v>14</v>
      </c>
      <c r="C26" s="238"/>
      <c r="D26" s="238"/>
      <c r="E26" s="238"/>
      <c r="F26" s="238"/>
      <c r="G26" s="239"/>
      <c r="H26" s="237" t="s">
        <v>15</v>
      </c>
      <c r="I26" s="238"/>
      <c r="J26" s="239"/>
      <c r="K26" s="68"/>
      <c r="L26" s="69"/>
    </row>
    <row r="27" spans="1:12" x14ac:dyDescent="0.25">
      <c r="A27" s="62"/>
      <c r="B27" s="240"/>
      <c r="C27" s="241"/>
      <c r="D27" s="241"/>
      <c r="E27" s="241"/>
      <c r="F27" s="241"/>
      <c r="G27" s="242"/>
      <c r="H27" s="240"/>
      <c r="I27" s="241"/>
      <c r="J27" s="242"/>
      <c r="K27" s="68"/>
      <c r="L27" s="69"/>
    </row>
    <row r="28" spans="1:12" x14ac:dyDescent="0.25">
      <c r="A28" s="62"/>
      <c r="B28" s="240"/>
      <c r="C28" s="241"/>
      <c r="D28" s="241"/>
      <c r="E28" s="241"/>
      <c r="F28" s="241"/>
      <c r="G28" s="242"/>
      <c r="H28" s="240"/>
      <c r="I28" s="241"/>
      <c r="J28" s="242"/>
      <c r="K28" s="68"/>
      <c r="L28" s="69"/>
    </row>
    <row r="29" spans="1:12" x14ac:dyDescent="0.25">
      <c r="A29" s="62"/>
      <c r="B29" s="240"/>
      <c r="C29" s="241"/>
      <c r="D29" s="241"/>
      <c r="E29" s="241"/>
      <c r="F29" s="241"/>
      <c r="G29" s="242"/>
      <c r="H29" s="240"/>
      <c r="I29" s="241"/>
      <c r="J29" s="242"/>
      <c r="K29" s="68"/>
      <c r="L29" s="69"/>
    </row>
    <row r="30" spans="1:12" x14ac:dyDescent="0.25">
      <c r="A30" s="62"/>
      <c r="B30" s="240"/>
      <c r="C30" s="241"/>
      <c r="D30" s="241"/>
      <c r="E30" s="241"/>
      <c r="F30" s="241"/>
      <c r="G30" s="242"/>
      <c r="H30" s="240"/>
      <c r="I30" s="241"/>
      <c r="J30" s="242"/>
      <c r="K30" s="68"/>
      <c r="L30" s="69"/>
    </row>
    <row r="31" spans="1:12" x14ac:dyDescent="0.25">
      <c r="A31" s="62"/>
      <c r="B31" s="240"/>
      <c r="C31" s="241"/>
      <c r="D31" s="241"/>
      <c r="E31" s="241"/>
      <c r="F31" s="241"/>
      <c r="G31" s="242"/>
      <c r="H31" s="240"/>
      <c r="I31" s="241"/>
      <c r="J31" s="242"/>
      <c r="K31" s="68"/>
      <c r="L31" s="69"/>
    </row>
    <row r="32" spans="1:12" x14ac:dyDescent="0.25">
      <c r="A32" s="62"/>
      <c r="B32" s="240"/>
      <c r="C32" s="241"/>
      <c r="D32" s="241"/>
      <c r="E32" s="241"/>
      <c r="F32" s="241"/>
      <c r="G32" s="242"/>
      <c r="H32" s="240"/>
      <c r="I32" s="241"/>
      <c r="J32" s="242"/>
      <c r="K32" s="68"/>
      <c r="L32" s="69"/>
    </row>
    <row r="33" spans="1:12" x14ac:dyDescent="0.25">
      <c r="A33" s="62"/>
      <c r="B33" s="243"/>
      <c r="C33" s="244"/>
      <c r="D33" s="244"/>
      <c r="E33" s="244"/>
      <c r="F33" s="244"/>
      <c r="G33" s="245"/>
      <c r="H33" s="243"/>
      <c r="I33" s="244"/>
      <c r="J33" s="245"/>
      <c r="K33" s="68"/>
      <c r="L33" s="69"/>
    </row>
    <row r="34" spans="1:12" x14ac:dyDescent="0.25">
      <c r="A34" s="59"/>
      <c r="B34" s="246"/>
      <c r="C34" s="246"/>
      <c r="D34" s="246"/>
      <c r="E34" s="67"/>
      <c r="F34" s="67"/>
      <c r="G34" s="70"/>
      <c r="H34" s="247"/>
      <c r="I34" s="247"/>
      <c r="J34" s="247"/>
      <c r="K34" s="60"/>
      <c r="L34" s="59"/>
    </row>
    <row r="35" spans="1:12" x14ac:dyDescent="0.25">
      <c r="A35" s="62"/>
      <c r="B35" s="237" t="s">
        <v>16</v>
      </c>
      <c r="C35" s="238"/>
      <c r="D35" s="238"/>
      <c r="E35" s="238"/>
      <c r="F35" s="238"/>
      <c r="G35" s="239"/>
      <c r="H35" s="237" t="s">
        <v>17</v>
      </c>
      <c r="I35" s="238"/>
      <c r="J35" s="239"/>
      <c r="K35" s="60"/>
      <c r="L35" s="59"/>
    </row>
    <row r="36" spans="1:12" x14ac:dyDescent="0.25">
      <c r="A36" s="62"/>
      <c r="B36" s="240"/>
      <c r="C36" s="241"/>
      <c r="D36" s="241"/>
      <c r="E36" s="241"/>
      <c r="F36" s="241"/>
      <c r="G36" s="242"/>
      <c r="H36" s="240"/>
      <c r="I36" s="241"/>
      <c r="J36" s="242"/>
      <c r="K36" s="60"/>
      <c r="L36" s="59"/>
    </row>
    <row r="37" spans="1:12" x14ac:dyDescent="0.25">
      <c r="A37" s="62"/>
      <c r="B37" s="240"/>
      <c r="C37" s="241"/>
      <c r="D37" s="241"/>
      <c r="E37" s="241"/>
      <c r="F37" s="241"/>
      <c r="G37" s="242"/>
      <c r="H37" s="240"/>
      <c r="I37" s="241"/>
      <c r="J37" s="242"/>
      <c r="K37" s="60"/>
      <c r="L37" s="59"/>
    </row>
    <row r="38" spans="1:12" x14ac:dyDescent="0.25">
      <c r="A38" s="62"/>
      <c r="B38" s="240"/>
      <c r="C38" s="241"/>
      <c r="D38" s="241"/>
      <c r="E38" s="241"/>
      <c r="F38" s="241"/>
      <c r="G38" s="242"/>
      <c r="H38" s="240"/>
      <c r="I38" s="241"/>
      <c r="J38" s="242"/>
      <c r="K38" s="60"/>
      <c r="L38" s="59"/>
    </row>
    <row r="39" spans="1:12" x14ac:dyDescent="0.25">
      <c r="A39" s="62"/>
      <c r="B39" s="240"/>
      <c r="C39" s="241"/>
      <c r="D39" s="241"/>
      <c r="E39" s="241"/>
      <c r="F39" s="241"/>
      <c r="G39" s="242"/>
      <c r="H39" s="240"/>
      <c r="I39" s="241"/>
      <c r="J39" s="242"/>
      <c r="K39" s="60"/>
      <c r="L39" s="59"/>
    </row>
    <row r="40" spans="1:12" x14ac:dyDescent="0.25">
      <c r="A40" s="62"/>
      <c r="B40" s="240"/>
      <c r="C40" s="241"/>
      <c r="D40" s="241"/>
      <c r="E40" s="241"/>
      <c r="F40" s="241"/>
      <c r="G40" s="242"/>
      <c r="H40" s="240"/>
      <c r="I40" s="241"/>
      <c r="J40" s="242"/>
      <c r="K40" s="60"/>
      <c r="L40" s="59"/>
    </row>
    <row r="41" spans="1:12" x14ac:dyDescent="0.25">
      <c r="A41" s="62"/>
      <c r="B41" s="240"/>
      <c r="C41" s="241"/>
      <c r="D41" s="241"/>
      <c r="E41" s="241"/>
      <c r="F41" s="241"/>
      <c r="G41" s="242"/>
      <c r="H41" s="240"/>
      <c r="I41" s="241"/>
      <c r="J41" s="242"/>
      <c r="K41" s="60"/>
      <c r="L41" s="59"/>
    </row>
    <row r="42" spans="1:12" x14ac:dyDescent="0.25">
      <c r="A42" s="62"/>
      <c r="B42" s="243"/>
      <c r="C42" s="244"/>
      <c r="D42" s="244"/>
      <c r="E42" s="244"/>
      <c r="F42" s="244"/>
      <c r="G42" s="245"/>
      <c r="H42" s="243"/>
      <c r="I42" s="244"/>
      <c r="J42" s="245"/>
      <c r="K42" s="60"/>
      <c r="L42" s="59"/>
    </row>
    <row r="43" spans="1:12" x14ac:dyDescent="0.25">
      <c r="A43" s="59"/>
      <c r="B43" s="64"/>
      <c r="C43" s="64"/>
      <c r="D43" s="64"/>
      <c r="E43" s="64"/>
      <c r="F43" s="64"/>
      <c r="G43" s="64"/>
      <c r="H43" s="71"/>
      <c r="I43" s="71"/>
      <c r="J43" s="72"/>
      <c r="K43" s="60"/>
      <c r="L43" s="59"/>
    </row>
    <row r="44" spans="1:12" x14ac:dyDescent="0.25">
      <c r="A44" s="62"/>
      <c r="B44" s="237" t="s">
        <v>18</v>
      </c>
      <c r="C44" s="238"/>
      <c r="D44" s="238"/>
      <c r="E44" s="238"/>
      <c r="F44" s="238"/>
      <c r="G44" s="239"/>
      <c r="H44" s="73"/>
      <c r="I44" s="73"/>
      <c r="J44" s="73"/>
      <c r="K44" s="60"/>
      <c r="L44" s="59"/>
    </row>
    <row r="45" spans="1:12" x14ac:dyDescent="0.25">
      <c r="A45" s="62"/>
      <c r="B45" s="240"/>
      <c r="C45" s="241"/>
      <c r="D45" s="241"/>
      <c r="E45" s="241"/>
      <c r="F45" s="241"/>
      <c r="G45" s="242"/>
      <c r="H45" s="73"/>
      <c r="I45" s="73"/>
      <c r="J45" s="73"/>
      <c r="K45" s="60"/>
      <c r="L45" s="59"/>
    </row>
    <row r="46" spans="1:12" x14ac:dyDescent="0.25">
      <c r="A46" s="62"/>
      <c r="B46" s="240"/>
      <c r="C46" s="241"/>
      <c r="D46" s="241"/>
      <c r="E46" s="241"/>
      <c r="F46" s="241"/>
      <c r="G46" s="242"/>
      <c r="H46" s="73"/>
      <c r="I46" s="73"/>
      <c r="J46" s="73"/>
      <c r="K46" s="60"/>
      <c r="L46" s="59"/>
    </row>
    <row r="47" spans="1:12" x14ac:dyDescent="0.25">
      <c r="A47" s="62"/>
      <c r="B47" s="240"/>
      <c r="C47" s="241"/>
      <c r="D47" s="241"/>
      <c r="E47" s="241"/>
      <c r="F47" s="241"/>
      <c r="G47" s="242"/>
      <c r="H47" s="73"/>
      <c r="I47" s="73"/>
      <c r="J47" s="73"/>
      <c r="K47" s="60"/>
      <c r="L47" s="59"/>
    </row>
    <row r="48" spans="1:12" x14ac:dyDescent="0.25">
      <c r="A48" s="62"/>
      <c r="B48" s="240"/>
      <c r="C48" s="241"/>
      <c r="D48" s="241"/>
      <c r="E48" s="241"/>
      <c r="F48" s="241"/>
      <c r="G48" s="242"/>
      <c r="H48" s="73"/>
      <c r="I48" s="73"/>
      <c r="J48" s="73"/>
      <c r="K48" s="60"/>
      <c r="L48" s="59"/>
    </row>
    <row r="49" spans="1:12" x14ac:dyDescent="0.25">
      <c r="A49" s="62"/>
      <c r="B49" s="240"/>
      <c r="C49" s="241"/>
      <c r="D49" s="241"/>
      <c r="E49" s="241"/>
      <c r="F49" s="241"/>
      <c r="G49" s="242"/>
      <c r="H49" s="73"/>
      <c r="I49" s="73"/>
      <c r="J49" s="73"/>
      <c r="K49" s="60"/>
      <c r="L49" s="59"/>
    </row>
    <row r="50" spans="1:12" x14ac:dyDescent="0.25">
      <c r="A50" s="62"/>
      <c r="B50" s="240"/>
      <c r="C50" s="241"/>
      <c r="D50" s="241"/>
      <c r="E50" s="241"/>
      <c r="F50" s="241"/>
      <c r="G50" s="242"/>
      <c r="H50" s="73"/>
      <c r="I50" s="73"/>
      <c r="J50" s="73"/>
      <c r="K50" s="60"/>
      <c r="L50" s="59"/>
    </row>
    <row r="51" spans="1:12" x14ac:dyDescent="0.25">
      <c r="A51" s="62"/>
      <c r="B51" s="243"/>
      <c r="C51" s="244"/>
      <c r="D51" s="244"/>
      <c r="E51" s="244"/>
      <c r="F51" s="244"/>
      <c r="G51" s="245"/>
      <c r="H51" s="73"/>
      <c r="I51" s="73"/>
      <c r="J51" s="73"/>
      <c r="K51" s="60"/>
      <c r="L51" s="59"/>
    </row>
    <row r="52" spans="1:12" x14ac:dyDescent="0.25">
      <c r="A52" s="59"/>
      <c r="B52" s="71"/>
      <c r="C52" s="71"/>
      <c r="D52" s="71"/>
      <c r="E52" s="71"/>
      <c r="F52" s="71"/>
      <c r="G52" s="71"/>
      <c r="H52" s="67"/>
      <c r="I52" s="67"/>
      <c r="J52" s="70"/>
      <c r="K52" s="60"/>
      <c r="L52" s="59"/>
    </row>
    <row r="53" spans="1:12" x14ac:dyDescent="0.25">
      <c r="A53" s="62"/>
      <c r="B53" s="7"/>
      <c r="C53" s="7"/>
      <c r="D53" s="7"/>
      <c r="E53" s="7"/>
      <c r="F53" s="7"/>
      <c r="G53" s="7"/>
      <c r="H53" s="7"/>
      <c r="I53" s="7"/>
      <c r="J53" s="7"/>
      <c r="K53" s="60"/>
      <c r="L53" s="59"/>
    </row>
    <row r="54" spans="1:12" x14ac:dyDescent="0.25">
      <c r="A54" s="62"/>
      <c r="B54" s="66"/>
      <c r="C54" s="66"/>
      <c r="D54" s="66"/>
      <c r="E54" s="66"/>
      <c r="F54" s="66"/>
      <c r="G54" s="66"/>
      <c r="H54" s="66"/>
      <c r="I54" s="66"/>
      <c r="J54" s="66"/>
      <c r="K54" s="59"/>
      <c r="L54" s="59"/>
    </row>
    <row r="55" spans="1:12" x14ac:dyDescent="0.25">
      <c r="A55" s="62"/>
      <c r="B55" s="59"/>
      <c r="C55" s="59"/>
      <c r="D55" s="59"/>
      <c r="E55" s="59"/>
      <c r="F55" s="59"/>
      <c r="G55" s="59"/>
      <c r="H55" s="59"/>
      <c r="I55" s="59"/>
      <c r="J55" s="59"/>
      <c r="K55" s="59"/>
      <c r="L55" s="59"/>
    </row>
    <row r="56" spans="1:12" x14ac:dyDescent="0.25">
      <c r="A56" s="7"/>
      <c r="B56" s="59"/>
      <c r="C56" s="59"/>
      <c r="D56" s="59"/>
      <c r="E56" s="59"/>
      <c r="F56" s="59"/>
      <c r="G56" s="59"/>
      <c r="H56" s="59"/>
      <c r="I56" s="59"/>
      <c r="J56" s="59"/>
      <c r="K56" s="59"/>
      <c r="L56" s="59"/>
    </row>
    <row r="57" spans="1:12" x14ac:dyDescent="0.25">
      <c r="A57" s="7"/>
      <c r="B57" s="7"/>
      <c r="C57" s="7"/>
      <c r="D57" s="7"/>
      <c r="E57" s="7"/>
      <c r="F57" s="7"/>
      <c r="G57" s="7"/>
      <c r="H57" s="7"/>
      <c r="I57" s="7"/>
      <c r="J57" s="7"/>
      <c r="K57" s="7"/>
      <c r="L57" s="7"/>
    </row>
    <row r="58" spans="1:12" x14ac:dyDescent="0.25">
      <c r="A58" s="7"/>
      <c r="B58" s="7"/>
      <c r="C58" s="7"/>
      <c r="D58" s="7"/>
      <c r="E58" s="7"/>
      <c r="F58" s="7"/>
      <c r="G58" s="7"/>
      <c r="H58" s="7"/>
      <c r="I58" s="7"/>
      <c r="J58" s="7"/>
      <c r="K58" s="7"/>
      <c r="L58" s="7"/>
    </row>
    <row r="59" spans="1:12" x14ac:dyDescent="0.25">
      <c r="A59" s="7"/>
      <c r="B59" s="7"/>
      <c r="C59" s="7"/>
      <c r="D59" s="7"/>
      <c r="E59" s="7"/>
      <c r="F59" s="7"/>
      <c r="G59" s="7"/>
      <c r="H59" s="7"/>
      <c r="I59" s="7"/>
      <c r="J59" s="7"/>
      <c r="K59" s="7"/>
      <c r="L59" s="7"/>
    </row>
    <row r="60" spans="1:12" x14ac:dyDescent="0.25">
      <c r="A60" s="7"/>
      <c r="B60" s="7"/>
      <c r="C60" s="7"/>
      <c r="D60" s="7"/>
      <c r="E60" s="7"/>
      <c r="F60" s="7"/>
      <c r="G60" s="7"/>
      <c r="H60" s="7"/>
      <c r="I60" s="7"/>
      <c r="J60" s="7"/>
      <c r="K60" s="7"/>
      <c r="L60" s="7"/>
    </row>
    <row r="61" spans="1:12" x14ac:dyDescent="0.25">
      <c r="A61" s="7"/>
      <c r="B61" s="7"/>
      <c r="C61" s="7"/>
      <c r="D61" s="7"/>
      <c r="E61" s="7"/>
      <c r="F61" s="7"/>
      <c r="G61" s="7"/>
      <c r="H61" s="7"/>
      <c r="I61" s="7"/>
      <c r="J61" s="7"/>
      <c r="K61" s="7"/>
      <c r="L61" s="7"/>
    </row>
    <row r="62" spans="1:12" x14ac:dyDescent="0.25">
      <c r="A62" s="7"/>
      <c r="B62" s="7"/>
      <c r="C62" s="7"/>
      <c r="D62" s="7"/>
      <c r="E62" s="7"/>
      <c r="F62" s="7"/>
      <c r="G62" s="7"/>
      <c r="H62" s="7"/>
      <c r="I62" s="7"/>
      <c r="J62" s="7"/>
      <c r="K62" s="7"/>
      <c r="L62" s="7"/>
    </row>
    <row r="63" spans="1:12" x14ac:dyDescent="0.25">
      <c r="A63" s="7"/>
      <c r="B63" s="7"/>
      <c r="C63" s="7"/>
      <c r="D63" s="7"/>
      <c r="E63" s="7"/>
      <c r="F63" s="7"/>
      <c r="G63" s="7"/>
      <c r="H63" s="7"/>
      <c r="I63" s="7"/>
      <c r="J63" s="7"/>
      <c r="K63" s="7"/>
      <c r="L63" s="7"/>
    </row>
    <row r="64" spans="1:12" x14ac:dyDescent="0.25">
      <c r="A64" s="7"/>
      <c r="B64" s="7"/>
      <c r="C64" s="7"/>
      <c r="D64" s="7"/>
      <c r="E64" s="7"/>
      <c r="F64" s="7"/>
      <c r="G64" s="7"/>
      <c r="H64" s="7"/>
      <c r="I64" s="7"/>
      <c r="J64" s="7"/>
      <c r="K64" s="7"/>
      <c r="L64" s="7"/>
    </row>
  </sheetData>
  <sheetProtection algorithmName="SHA-512" hashValue="kDIq3KKd3KGBWw8F/dS3alkwGUuTffbM/giUpdZTv6P7R6zZDipOHqE1oHStPyMkDHzE9/Ffwf7ryK6l6tk9Mg==" saltValue="c5E2haDUlBQAYts0d+lDnA==" spinCount="100000" sheet="1" objects="1" scenarios="1"/>
  <mergeCells count="27">
    <mergeCell ref="B21:G21"/>
    <mergeCell ref="H26:J33"/>
    <mergeCell ref="B26:G33"/>
    <mergeCell ref="B10:J13"/>
    <mergeCell ref="B15:E15"/>
    <mergeCell ref="F15:G15"/>
    <mergeCell ref="D16:E16"/>
    <mergeCell ref="D17:E17"/>
    <mergeCell ref="D18:E18"/>
    <mergeCell ref="D19:E19"/>
    <mergeCell ref="D20:E20"/>
    <mergeCell ref="F16:G16"/>
    <mergeCell ref="F17:G17"/>
    <mergeCell ref="F18:G18"/>
    <mergeCell ref="F19:G19"/>
    <mergeCell ref="B8:J8"/>
    <mergeCell ref="B20:C20"/>
    <mergeCell ref="B16:C16"/>
    <mergeCell ref="B17:C17"/>
    <mergeCell ref="B18:C18"/>
    <mergeCell ref="B19:C19"/>
    <mergeCell ref="F20:G20"/>
    <mergeCell ref="B44:G51"/>
    <mergeCell ref="H35:J42"/>
    <mergeCell ref="B35:G42"/>
    <mergeCell ref="B34:D34"/>
    <mergeCell ref="H34:J34"/>
  </mergeCells>
  <phoneticPr fontId="17" type="noConversion"/>
  <conditionalFormatting sqref="I16:J21">
    <cfRule type="expression" dxfId="28" priority="1">
      <formula>AND($L16="PEQUEÑA EMPRESA",$M16&gt;0.6)</formula>
    </cfRule>
    <cfRule type="expression" dxfId="27" priority="2">
      <formula>AND($L16="MEDIANA EMPRESA", $M16&gt;0.5)</formula>
    </cfRule>
    <cfRule type="expression" dxfId="26" priority="3">
      <formula>AND($L16="GRAN EMPRESA",$M16&gt;0.4)</formula>
    </cfRule>
  </conditionalFormatting>
  <pageMargins left="0.70866141732283472" right="0.70866141732283472" top="0.74803149606299213" bottom="0.7480314960629921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3AE77-FD87-45C1-8101-C878EE87BBA1}">
  <sheetPr>
    <pageSetUpPr fitToPage="1"/>
  </sheetPr>
  <dimension ref="A1:U62"/>
  <sheetViews>
    <sheetView showGridLines="0" showZeros="0" zoomScaleNormal="100" workbookViewId="0">
      <selection activeCell="Q11" sqref="Q11"/>
    </sheetView>
  </sheetViews>
  <sheetFormatPr baseColWidth="10" defaultColWidth="0" defaultRowHeight="0" customHeight="1" zeroHeight="1" x14ac:dyDescent="0.25"/>
  <cols>
    <col min="1" max="1" width="8.7109375" customWidth="1"/>
    <col min="2" max="2" width="12.42578125" customWidth="1"/>
    <col min="3" max="3" width="11.28515625" customWidth="1"/>
    <col min="4" max="7" width="9.5703125" customWidth="1"/>
    <col min="8" max="8" width="15.140625" customWidth="1"/>
    <col min="9" max="14" width="9.5703125" customWidth="1"/>
    <col min="15" max="15" width="15.42578125" customWidth="1"/>
    <col min="16" max="16" width="9.5703125" customWidth="1"/>
    <col min="17" max="17" width="12.28515625" customWidth="1"/>
    <col min="18" max="19" width="8.7109375" hidden="1" customWidth="1"/>
    <col min="20" max="21" width="0" hidden="1" customWidth="1"/>
    <col min="22" max="16384" width="8.7109375" hidden="1"/>
  </cols>
  <sheetData>
    <row r="1" spans="1:18" ht="15" x14ac:dyDescent="0.25">
      <c r="A1" s="58"/>
      <c r="B1" s="59"/>
      <c r="C1" s="59"/>
      <c r="D1" s="59"/>
      <c r="E1" s="59"/>
      <c r="F1" s="59"/>
      <c r="G1" s="59"/>
      <c r="H1" s="59"/>
      <c r="I1" s="59"/>
      <c r="J1" s="59"/>
      <c r="K1" s="59"/>
      <c r="L1" s="59"/>
      <c r="M1" s="59"/>
      <c r="N1" s="7"/>
      <c r="O1" s="7"/>
      <c r="P1" s="7"/>
    </row>
    <row r="2" spans="1:18" ht="15" x14ac:dyDescent="0.25">
      <c r="A2" s="59"/>
      <c r="B2" s="59"/>
      <c r="C2" s="59"/>
      <c r="D2" s="59"/>
      <c r="E2" s="59"/>
      <c r="F2" s="59"/>
      <c r="G2" s="59"/>
      <c r="H2" s="59"/>
      <c r="I2" s="59"/>
      <c r="J2" s="59"/>
      <c r="K2" s="59"/>
      <c r="L2" s="59"/>
      <c r="M2" s="59"/>
      <c r="N2" s="7"/>
      <c r="O2" s="7"/>
      <c r="P2" s="7"/>
    </row>
    <row r="3" spans="1:18" ht="15" x14ac:dyDescent="0.25">
      <c r="A3" s="59"/>
      <c r="B3" s="59"/>
      <c r="C3" s="59"/>
      <c r="D3" s="59"/>
      <c r="E3" s="59"/>
      <c r="F3" s="59"/>
      <c r="G3" s="59"/>
      <c r="H3" s="59"/>
      <c r="I3" s="59"/>
      <c r="J3" s="59"/>
      <c r="K3" s="59"/>
      <c r="L3" s="60"/>
      <c r="M3" s="59"/>
      <c r="N3" s="7"/>
      <c r="O3" s="7"/>
      <c r="P3" s="7"/>
    </row>
    <row r="4" spans="1:18" ht="15" x14ac:dyDescent="0.25">
      <c r="A4" s="7"/>
      <c r="B4" s="61"/>
      <c r="C4" s="61"/>
      <c r="D4" s="61"/>
      <c r="E4" s="61"/>
      <c r="F4" s="61"/>
      <c r="G4" s="61"/>
      <c r="H4" s="61"/>
      <c r="I4" s="61"/>
      <c r="J4" s="61"/>
      <c r="K4" s="61"/>
      <c r="L4" s="60"/>
      <c r="M4" s="59"/>
      <c r="N4" s="7"/>
      <c r="O4" s="7"/>
      <c r="P4" s="7"/>
    </row>
    <row r="5" spans="1:18" ht="15" x14ac:dyDescent="0.25">
      <c r="A5" s="7"/>
      <c r="B5" s="61"/>
      <c r="C5" s="61"/>
      <c r="D5" s="61"/>
      <c r="E5" s="61"/>
      <c r="F5" s="61"/>
      <c r="G5" s="61"/>
      <c r="H5" s="61"/>
      <c r="I5" s="61"/>
      <c r="J5" s="61"/>
      <c r="K5" s="61"/>
      <c r="L5" s="60"/>
      <c r="M5" s="59"/>
      <c r="N5" s="7"/>
      <c r="O5" s="7"/>
      <c r="P5" s="7"/>
    </row>
    <row r="6" spans="1:18" ht="15" x14ac:dyDescent="0.25">
      <c r="A6" s="7"/>
      <c r="B6" s="61"/>
      <c r="C6" s="61"/>
      <c r="D6" s="61"/>
      <c r="E6" s="61"/>
      <c r="F6" s="61"/>
      <c r="G6" s="61"/>
      <c r="H6" s="61"/>
      <c r="I6" s="61"/>
      <c r="J6" s="61"/>
      <c r="K6" s="61"/>
      <c r="L6" s="60"/>
      <c r="M6" s="59"/>
      <c r="N6" s="7"/>
      <c r="O6" s="7"/>
      <c r="P6" s="7"/>
    </row>
    <row r="7" spans="1:18" ht="15" x14ac:dyDescent="0.25">
      <c r="A7" s="7"/>
      <c r="B7" s="61"/>
      <c r="C7" s="61"/>
      <c r="D7" s="61"/>
      <c r="E7" s="61"/>
      <c r="F7" s="61"/>
      <c r="G7" s="61"/>
      <c r="H7" s="61"/>
      <c r="I7" s="61"/>
      <c r="J7" s="61"/>
      <c r="K7" s="61"/>
      <c r="L7" s="185"/>
      <c r="M7" s="61"/>
      <c r="N7" s="7"/>
      <c r="O7" s="7"/>
      <c r="P7" s="7"/>
    </row>
    <row r="8" spans="1:18" ht="27.95" customHeight="1" x14ac:dyDescent="0.25">
      <c r="A8" s="62"/>
      <c r="B8" s="260" t="s">
        <v>200</v>
      </c>
      <c r="C8" s="261"/>
      <c r="D8" s="261"/>
      <c r="E8" s="261"/>
      <c r="F8" s="261"/>
      <c r="G8" s="261"/>
      <c r="H8" s="261"/>
      <c r="I8" s="261"/>
      <c r="J8" s="261"/>
      <c r="K8" s="261"/>
      <c r="L8" s="261"/>
      <c r="M8" s="261"/>
      <c r="N8" s="261"/>
      <c r="O8" s="261"/>
      <c r="P8" s="262"/>
    </row>
    <row r="9" spans="1:18" ht="30" customHeight="1" x14ac:dyDescent="0.25">
      <c r="A9" s="59"/>
      <c r="B9" s="67"/>
      <c r="C9" s="67"/>
      <c r="D9" s="67"/>
      <c r="E9" s="67"/>
      <c r="F9" s="67"/>
      <c r="G9" s="67"/>
      <c r="H9" s="67"/>
      <c r="I9" s="67"/>
      <c r="J9" s="67"/>
      <c r="K9" s="70"/>
      <c r="L9" s="186"/>
      <c r="M9" s="67"/>
      <c r="N9" s="7"/>
      <c r="O9" s="7"/>
      <c r="P9" s="7"/>
    </row>
    <row r="10" spans="1:18" s="77" customFormat="1" ht="152.44999999999999" customHeight="1" x14ac:dyDescent="0.25">
      <c r="A10" s="187"/>
      <c r="B10" s="263" t="s">
        <v>263</v>
      </c>
      <c r="C10" s="264"/>
      <c r="D10" s="264"/>
      <c r="E10" s="264"/>
      <c r="F10" s="264"/>
      <c r="G10" s="264"/>
      <c r="H10" s="264"/>
      <c r="I10" s="264"/>
      <c r="J10" s="264"/>
      <c r="K10" s="264"/>
      <c r="L10" s="264"/>
      <c r="M10" s="264"/>
      <c r="N10" s="264"/>
      <c r="O10" s="264"/>
      <c r="P10" s="265"/>
      <c r="Q10"/>
      <c r="R10"/>
    </row>
    <row r="11" spans="1:18" ht="123" customHeight="1" x14ac:dyDescent="0.25">
      <c r="A11" s="62"/>
      <c r="B11" s="266"/>
      <c r="C11" s="267"/>
      <c r="D11" s="267"/>
      <c r="E11" s="267"/>
      <c r="F11" s="267"/>
      <c r="G11" s="267"/>
      <c r="H11" s="267"/>
      <c r="I11" s="267"/>
      <c r="J11" s="267"/>
      <c r="K11" s="267"/>
      <c r="L11" s="267"/>
      <c r="M11" s="267"/>
      <c r="N11" s="267"/>
      <c r="O11" s="267"/>
      <c r="P11" s="268"/>
    </row>
    <row r="12" spans="1:18" ht="20.100000000000001" customHeight="1" thickBot="1" x14ac:dyDescent="0.3">
      <c r="A12" s="62"/>
      <c r="B12" s="7"/>
      <c r="C12" s="7"/>
      <c r="D12" s="7"/>
      <c r="E12" s="7"/>
      <c r="F12" s="7"/>
      <c r="G12" s="7"/>
      <c r="H12" s="7"/>
      <c r="I12" s="7"/>
      <c r="J12" s="7"/>
      <c r="K12" s="7"/>
      <c r="L12" s="7"/>
      <c r="M12" s="7"/>
      <c r="N12" s="7"/>
      <c r="O12" s="7"/>
      <c r="P12" s="7"/>
    </row>
    <row r="13" spans="1:18" ht="20.100000000000001" customHeight="1" thickBot="1" x14ac:dyDescent="0.3">
      <c r="A13" s="62"/>
      <c r="B13" s="269" t="s">
        <v>201</v>
      </c>
      <c r="C13" s="270"/>
      <c r="D13" s="270"/>
      <c r="E13" s="270"/>
      <c r="F13" s="270"/>
      <c r="G13" s="270"/>
      <c r="H13" s="270"/>
      <c r="I13" s="270"/>
      <c r="J13" s="270"/>
      <c r="K13" s="270"/>
      <c r="L13" s="270"/>
      <c r="M13" s="270"/>
      <c r="N13" s="270"/>
      <c r="O13" s="270"/>
      <c r="P13" s="271"/>
    </row>
    <row r="14" spans="1:18" ht="181.5" customHeight="1" x14ac:dyDescent="0.25">
      <c r="A14" s="62"/>
      <c r="B14" s="272" t="s">
        <v>242</v>
      </c>
      <c r="C14" s="273"/>
      <c r="D14" s="273"/>
      <c r="E14" s="273"/>
      <c r="F14" s="273"/>
      <c r="G14" s="273"/>
      <c r="H14" s="273"/>
      <c r="I14" s="273"/>
      <c r="J14" s="273"/>
      <c r="K14" s="274"/>
      <c r="L14" s="274"/>
      <c r="M14" s="274"/>
      <c r="N14" s="274"/>
      <c r="O14" s="274"/>
      <c r="P14" s="275"/>
    </row>
    <row r="15" spans="1:18" ht="12.6" customHeight="1" x14ac:dyDescent="0.25">
      <c r="A15" s="62"/>
      <c r="B15" s="188"/>
      <c r="C15" s="7"/>
      <c r="D15" s="7"/>
      <c r="E15" s="7"/>
      <c r="F15" s="7"/>
      <c r="G15" s="7"/>
      <c r="H15" s="7"/>
      <c r="I15" s="7"/>
      <c r="J15" s="7"/>
      <c r="K15" s="7"/>
      <c r="L15" s="7"/>
      <c r="M15" s="7"/>
      <c r="N15" s="7"/>
      <c r="O15" s="7"/>
      <c r="P15" s="189"/>
    </row>
    <row r="16" spans="1:18" ht="51" customHeight="1" x14ac:dyDescent="0.25">
      <c r="A16" s="190"/>
      <c r="B16" s="188"/>
      <c r="C16" s="276" t="s">
        <v>202</v>
      </c>
      <c r="D16" s="276"/>
      <c r="E16" s="276"/>
      <c r="F16" s="276" t="s">
        <v>115</v>
      </c>
      <c r="G16" s="276"/>
      <c r="H16" s="191" t="s">
        <v>243</v>
      </c>
      <c r="I16" s="277" t="s">
        <v>244</v>
      </c>
      <c r="J16" s="278"/>
      <c r="K16" s="279"/>
      <c r="L16" s="280" t="s">
        <v>245</v>
      </c>
      <c r="M16" s="281"/>
      <c r="N16" s="282" t="s">
        <v>246</v>
      </c>
      <c r="O16" s="282"/>
      <c r="P16" s="189"/>
    </row>
    <row r="17" spans="1:18" ht="30" customHeight="1" x14ac:dyDescent="0.25">
      <c r="A17" s="192"/>
      <c r="B17" s="188"/>
      <c r="C17" s="289" t="s">
        <v>207</v>
      </c>
      <c r="D17" s="289"/>
      <c r="E17" s="289"/>
      <c r="F17" s="289" t="s">
        <v>247</v>
      </c>
      <c r="G17" s="289"/>
      <c r="H17" s="193" t="s">
        <v>204</v>
      </c>
      <c r="I17" s="290" t="s">
        <v>248</v>
      </c>
      <c r="J17" s="290"/>
      <c r="K17" s="290"/>
      <c r="L17" s="291" t="s">
        <v>203</v>
      </c>
      <c r="M17" s="291"/>
      <c r="N17" s="290" t="s">
        <v>208</v>
      </c>
      <c r="O17" s="290"/>
      <c r="P17" s="189"/>
      <c r="R17" s="140"/>
    </row>
    <row r="18" spans="1:18" ht="66.75" customHeight="1" x14ac:dyDescent="0.25">
      <c r="A18" s="192"/>
      <c r="B18" s="188"/>
      <c r="C18" s="292" t="s">
        <v>205</v>
      </c>
      <c r="D18" s="292"/>
      <c r="E18" s="292"/>
      <c r="F18" s="292" t="s">
        <v>249</v>
      </c>
      <c r="G18" s="292"/>
      <c r="H18" s="194" t="s">
        <v>204</v>
      </c>
      <c r="I18" s="292" t="s">
        <v>248</v>
      </c>
      <c r="J18" s="292"/>
      <c r="K18" s="292"/>
      <c r="L18" s="292" t="s">
        <v>203</v>
      </c>
      <c r="M18" s="292"/>
      <c r="N18" s="292" t="s">
        <v>206</v>
      </c>
      <c r="O18" s="292"/>
      <c r="P18" s="189"/>
    </row>
    <row r="19" spans="1:18" ht="66.75" customHeight="1" thickBot="1" x14ac:dyDescent="0.3">
      <c r="A19" s="192"/>
      <c r="B19" s="188"/>
      <c r="C19" s="292" t="s">
        <v>250</v>
      </c>
      <c r="D19" s="292"/>
      <c r="E19" s="292"/>
      <c r="F19" s="292" t="s">
        <v>251</v>
      </c>
      <c r="G19" s="292"/>
      <c r="H19" s="193" t="s">
        <v>204</v>
      </c>
      <c r="I19" s="290" t="s">
        <v>252</v>
      </c>
      <c r="J19" s="290"/>
      <c r="K19" s="290"/>
      <c r="L19" s="290" t="s">
        <v>253</v>
      </c>
      <c r="M19" s="290"/>
      <c r="N19" s="290" t="s">
        <v>208</v>
      </c>
      <c r="O19" s="290"/>
      <c r="P19" s="189"/>
    </row>
    <row r="20" spans="1:18" ht="20.100000000000001" customHeight="1" x14ac:dyDescent="0.25">
      <c r="A20" s="76"/>
      <c r="B20" s="195"/>
      <c r="C20" s="195"/>
      <c r="D20" s="195"/>
      <c r="E20" s="195"/>
      <c r="F20" s="195"/>
      <c r="G20" s="195"/>
      <c r="H20" s="195"/>
      <c r="I20" s="195"/>
      <c r="J20" s="195"/>
      <c r="K20" s="195"/>
      <c r="L20" s="195"/>
      <c r="M20" s="195"/>
      <c r="N20" s="195"/>
      <c r="O20" s="195"/>
      <c r="P20" s="195"/>
    </row>
    <row r="21" spans="1:18" ht="15" x14ac:dyDescent="0.25"/>
    <row r="22" spans="1:18" ht="14.45" customHeight="1" x14ac:dyDescent="0.25"/>
    <row r="23" spans="1:18" ht="14.45" customHeight="1" x14ac:dyDescent="0.25">
      <c r="C23" s="295" t="s">
        <v>58</v>
      </c>
      <c r="D23" s="295"/>
      <c r="E23" s="295"/>
      <c r="F23" s="295"/>
      <c r="G23" s="295"/>
      <c r="H23" s="295"/>
      <c r="I23" s="295"/>
      <c r="J23" s="295"/>
      <c r="K23" s="295"/>
      <c r="L23" s="295"/>
      <c r="M23" s="295"/>
      <c r="N23" s="295"/>
      <c r="O23" s="295"/>
      <c r="P23" s="295"/>
    </row>
    <row r="24" spans="1:18" ht="54.75" customHeight="1" x14ac:dyDescent="0.25">
      <c r="C24" s="296" t="s">
        <v>202</v>
      </c>
      <c r="D24" s="296"/>
      <c r="E24" s="296"/>
      <c r="F24" s="296" t="s">
        <v>115</v>
      </c>
      <c r="G24" s="296"/>
      <c r="H24" s="172" t="s">
        <v>243</v>
      </c>
      <c r="I24" s="297" t="s">
        <v>244</v>
      </c>
      <c r="J24" s="297"/>
      <c r="K24" s="297"/>
      <c r="L24" s="297" t="s">
        <v>245</v>
      </c>
      <c r="M24" s="297"/>
      <c r="N24" s="283" t="s">
        <v>246</v>
      </c>
      <c r="O24" s="284"/>
      <c r="P24" s="285"/>
    </row>
    <row r="25" spans="1:18" ht="20.100000000000001" customHeight="1" x14ac:dyDescent="0.25">
      <c r="C25" s="293"/>
      <c r="D25" s="293"/>
      <c r="E25" s="293"/>
      <c r="F25" s="293"/>
      <c r="G25" s="293"/>
      <c r="H25" s="184"/>
      <c r="I25" s="294"/>
      <c r="J25" s="294"/>
      <c r="K25" s="294"/>
      <c r="L25" s="294"/>
      <c r="M25" s="294"/>
      <c r="N25" s="286"/>
      <c r="O25" s="287"/>
      <c r="P25" s="288"/>
    </row>
    <row r="26" spans="1:18" ht="20.100000000000001" customHeight="1" x14ac:dyDescent="0.25">
      <c r="C26" s="293"/>
      <c r="D26" s="293"/>
      <c r="E26" s="293"/>
      <c r="F26" s="293"/>
      <c r="G26" s="293"/>
      <c r="H26" s="184"/>
      <c r="I26" s="294"/>
      <c r="J26" s="294"/>
      <c r="K26" s="294"/>
      <c r="L26" s="294"/>
      <c r="M26" s="294"/>
      <c r="N26" s="286"/>
      <c r="O26" s="287"/>
      <c r="P26" s="288"/>
    </row>
    <row r="27" spans="1:18" ht="20.100000000000001" customHeight="1" x14ac:dyDescent="0.25">
      <c r="C27" s="293"/>
      <c r="D27" s="293"/>
      <c r="E27" s="293"/>
      <c r="F27" s="293"/>
      <c r="G27" s="293"/>
      <c r="H27" s="184"/>
      <c r="I27" s="294"/>
      <c r="J27" s="294"/>
      <c r="K27" s="294"/>
      <c r="L27" s="294"/>
      <c r="M27" s="294"/>
      <c r="N27" s="286"/>
      <c r="O27" s="287"/>
      <c r="P27" s="288"/>
    </row>
    <row r="28" spans="1:18" ht="20.100000000000001" customHeight="1" x14ac:dyDescent="0.25">
      <c r="C28" s="293"/>
      <c r="D28" s="293"/>
      <c r="E28" s="293"/>
      <c r="F28" s="293"/>
      <c r="G28" s="293"/>
      <c r="H28" s="184"/>
      <c r="I28" s="294"/>
      <c r="J28" s="294"/>
      <c r="K28" s="294"/>
      <c r="L28" s="294"/>
      <c r="M28" s="294"/>
      <c r="N28" s="286"/>
      <c r="O28" s="287"/>
      <c r="P28" s="288"/>
    </row>
    <row r="29" spans="1:18" ht="20.100000000000001" customHeight="1" x14ac:dyDescent="0.25">
      <c r="C29" s="293"/>
      <c r="D29" s="293"/>
      <c r="E29" s="293"/>
      <c r="F29" s="293"/>
      <c r="G29" s="293"/>
      <c r="H29" s="184"/>
      <c r="I29" s="294"/>
      <c r="J29" s="294"/>
      <c r="K29" s="294"/>
      <c r="L29" s="294"/>
      <c r="M29" s="294"/>
      <c r="N29" s="286"/>
      <c r="O29" s="287"/>
      <c r="P29" s="288"/>
    </row>
    <row r="30" spans="1:18" ht="20.100000000000001" customHeight="1" x14ac:dyDescent="0.25">
      <c r="C30" s="293"/>
      <c r="D30" s="293"/>
      <c r="E30" s="293"/>
      <c r="F30" s="293"/>
      <c r="G30" s="293"/>
      <c r="H30" s="184"/>
      <c r="I30" s="294"/>
      <c r="J30" s="294"/>
      <c r="K30" s="294"/>
      <c r="L30" s="294"/>
      <c r="M30" s="294"/>
      <c r="N30" s="286"/>
      <c r="O30" s="287"/>
      <c r="P30" s="288"/>
    </row>
    <row r="31" spans="1:18" ht="20.100000000000001" customHeight="1" x14ac:dyDescent="0.25">
      <c r="C31" s="293"/>
      <c r="D31" s="293"/>
      <c r="E31" s="293"/>
      <c r="F31" s="293"/>
      <c r="G31" s="293"/>
      <c r="H31" s="184"/>
      <c r="I31" s="294"/>
      <c r="J31" s="294"/>
      <c r="K31" s="294"/>
      <c r="L31" s="294"/>
      <c r="M31" s="294"/>
      <c r="N31" s="286"/>
      <c r="O31" s="287"/>
      <c r="P31" s="288"/>
    </row>
    <row r="32" spans="1:18" ht="20.100000000000001" customHeight="1" x14ac:dyDescent="0.25">
      <c r="C32" s="293"/>
      <c r="D32" s="293"/>
      <c r="E32" s="293"/>
      <c r="F32" s="293"/>
      <c r="G32" s="293"/>
      <c r="H32" s="184"/>
      <c r="I32" s="294"/>
      <c r="J32" s="294"/>
      <c r="K32" s="294"/>
      <c r="L32" s="294"/>
      <c r="M32" s="294"/>
      <c r="N32" s="286"/>
      <c r="O32" s="287"/>
      <c r="P32" s="288"/>
    </row>
    <row r="33" spans="3:16" ht="20.100000000000001" customHeight="1" x14ac:dyDescent="0.25">
      <c r="C33" s="293"/>
      <c r="D33" s="293"/>
      <c r="E33" s="293"/>
      <c r="F33" s="293"/>
      <c r="G33" s="293"/>
      <c r="H33" s="184"/>
      <c r="I33" s="294"/>
      <c r="J33" s="294"/>
      <c r="K33" s="294"/>
      <c r="L33" s="294"/>
      <c r="M33" s="294"/>
      <c r="N33" s="286"/>
      <c r="O33" s="287"/>
      <c r="P33" s="288"/>
    </row>
    <row r="34" spans="3:16" ht="20.100000000000001" customHeight="1" x14ac:dyDescent="0.25">
      <c r="C34" s="293"/>
      <c r="D34" s="293"/>
      <c r="E34" s="293"/>
      <c r="F34" s="293"/>
      <c r="G34" s="293"/>
      <c r="H34" s="184"/>
      <c r="I34" s="294"/>
      <c r="J34" s="294"/>
      <c r="K34" s="294"/>
      <c r="L34" s="294"/>
      <c r="M34" s="294"/>
      <c r="N34" s="286"/>
      <c r="O34" s="287"/>
      <c r="P34" s="288"/>
    </row>
    <row r="35" spans="3:16" ht="20.100000000000001" customHeight="1" x14ac:dyDescent="0.25">
      <c r="C35" s="293"/>
      <c r="D35" s="293"/>
      <c r="E35" s="293"/>
      <c r="F35" s="293"/>
      <c r="G35" s="293"/>
      <c r="H35" s="184"/>
      <c r="I35" s="294"/>
      <c r="J35" s="294"/>
      <c r="K35" s="294"/>
      <c r="L35" s="294"/>
      <c r="M35" s="294"/>
      <c r="N35" s="286"/>
      <c r="O35" s="287"/>
      <c r="P35" s="288"/>
    </row>
    <row r="36" spans="3:16" ht="20.100000000000001" customHeight="1" x14ac:dyDescent="0.25">
      <c r="C36" s="293"/>
      <c r="D36" s="293"/>
      <c r="E36" s="293"/>
      <c r="F36" s="293"/>
      <c r="G36" s="293"/>
      <c r="H36" s="184"/>
      <c r="I36" s="294"/>
      <c r="J36" s="294"/>
      <c r="K36" s="294"/>
      <c r="L36" s="294"/>
      <c r="M36" s="294"/>
      <c r="N36" s="286"/>
      <c r="O36" s="287"/>
      <c r="P36" s="288"/>
    </row>
    <row r="37" spans="3:16" ht="20.100000000000001" customHeight="1" x14ac:dyDescent="0.25">
      <c r="C37" s="293"/>
      <c r="D37" s="293"/>
      <c r="E37" s="293"/>
      <c r="F37" s="293"/>
      <c r="G37" s="293"/>
      <c r="H37" s="184"/>
      <c r="I37" s="294"/>
      <c r="J37" s="294"/>
      <c r="K37" s="294"/>
      <c r="L37" s="294"/>
      <c r="M37" s="294"/>
      <c r="N37" s="286"/>
      <c r="O37" s="287"/>
      <c r="P37" s="288"/>
    </row>
    <row r="38" spans="3:16" ht="20.100000000000001" customHeight="1" x14ac:dyDescent="0.25">
      <c r="C38" s="293"/>
      <c r="D38" s="293"/>
      <c r="E38" s="293"/>
      <c r="F38" s="293"/>
      <c r="G38" s="293"/>
      <c r="H38" s="184"/>
      <c r="I38" s="294"/>
      <c r="J38" s="294"/>
      <c r="K38" s="294"/>
      <c r="L38" s="294"/>
      <c r="M38" s="294"/>
      <c r="N38" s="286"/>
      <c r="O38" s="287"/>
      <c r="P38" s="288"/>
    </row>
    <row r="39" spans="3:16" ht="20.100000000000001" customHeight="1" x14ac:dyDescent="0.25">
      <c r="C39" s="293"/>
      <c r="D39" s="293"/>
      <c r="E39" s="293"/>
      <c r="F39" s="293"/>
      <c r="G39" s="293"/>
      <c r="H39" s="184"/>
      <c r="I39" s="294"/>
      <c r="J39" s="294"/>
      <c r="K39" s="294"/>
      <c r="L39" s="294"/>
      <c r="M39" s="294"/>
      <c r="N39" s="286"/>
      <c r="O39" s="287"/>
      <c r="P39" s="288"/>
    </row>
    <row r="40" spans="3:16" ht="20.100000000000001" customHeight="1" x14ac:dyDescent="0.25">
      <c r="C40" s="293"/>
      <c r="D40" s="293"/>
      <c r="E40" s="293"/>
      <c r="F40" s="293"/>
      <c r="G40" s="293"/>
      <c r="H40" s="184"/>
      <c r="I40" s="294"/>
      <c r="J40" s="294"/>
      <c r="K40" s="294"/>
      <c r="L40" s="294"/>
      <c r="M40" s="294"/>
      <c r="N40" s="286"/>
      <c r="O40" s="287"/>
      <c r="P40" s="288"/>
    </row>
    <row r="41" spans="3:16" ht="20.100000000000001" customHeight="1" x14ac:dyDescent="0.25">
      <c r="C41" s="293"/>
      <c r="D41" s="293"/>
      <c r="E41" s="293"/>
      <c r="F41" s="293"/>
      <c r="G41" s="293"/>
      <c r="H41" s="184"/>
      <c r="I41" s="294"/>
      <c r="J41" s="294"/>
      <c r="K41" s="294"/>
      <c r="L41" s="294"/>
      <c r="M41" s="294"/>
      <c r="N41" s="286"/>
      <c r="O41" s="287"/>
      <c r="P41" s="288"/>
    </row>
    <row r="42" spans="3:16" ht="20.100000000000001" customHeight="1" x14ac:dyDescent="0.25">
      <c r="C42" s="293"/>
      <c r="D42" s="293"/>
      <c r="E42" s="293"/>
      <c r="F42" s="293"/>
      <c r="G42" s="293"/>
      <c r="H42" s="184"/>
      <c r="I42" s="294"/>
      <c r="J42" s="294"/>
      <c r="K42" s="294"/>
      <c r="L42" s="294"/>
      <c r="M42" s="294"/>
      <c r="N42" s="286"/>
      <c r="O42" s="287"/>
      <c r="P42" s="288"/>
    </row>
    <row r="43" spans="3:16" ht="20.100000000000001" customHeight="1" x14ac:dyDescent="0.25">
      <c r="C43" s="293"/>
      <c r="D43" s="293"/>
      <c r="E43" s="293"/>
      <c r="F43" s="293"/>
      <c r="G43" s="293"/>
      <c r="H43" s="184"/>
      <c r="I43" s="294"/>
      <c r="J43" s="294"/>
      <c r="K43" s="294"/>
      <c r="L43" s="294"/>
      <c r="M43" s="294"/>
      <c r="N43" s="286"/>
      <c r="O43" s="287"/>
      <c r="P43" s="288"/>
    </row>
    <row r="44" spans="3:16" ht="20.100000000000001" customHeight="1" x14ac:dyDescent="0.25">
      <c r="C44" s="293"/>
      <c r="D44" s="293"/>
      <c r="E44" s="293"/>
      <c r="F44" s="293"/>
      <c r="G44" s="293"/>
      <c r="H44" s="184"/>
      <c r="I44" s="294"/>
      <c r="J44" s="294"/>
      <c r="K44" s="294"/>
      <c r="L44" s="294"/>
      <c r="M44" s="294"/>
      <c r="N44" s="286"/>
      <c r="O44" s="287"/>
      <c r="P44" s="288"/>
    </row>
    <row r="45" spans="3:16" ht="20.100000000000001" customHeight="1" x14ac:dyDescent="0.25">
      <c r="C45" s="293"/>
      <c r="D45" s="293"/>
      <c r="E45" s="293"/>
      <c r="F45" s="293"/>
      <c r="G45" s="293"/>
      <c r="H45" s="184"/>
      <c r="I45" s="294"/>
      <c r="J45" s="294"/>
      <c r="K45" s="294"/>
      <c r="L45" s="294"/>
      <c r="M45" s="294"/>
      <c r="N45" s="286"/>
      <c r="O45" s="287"/>
      <c r="P45" s="288"/>
    </row>
    <row r="46" spans="3:16" ht="20.100000000000001" customHeight="1" x14ac:dyDescent="0.25">
      <c r="C46" s="293"/>
      <c r="D46" s="293"/>
      <c r="E46" s="293"/>
      <c r="F46" s="293"/>
      <c r="G46" s="293"/>
      <c r="H46" s="184"/>
      <c r="I46" s="294"/>
      <c r="J46" s="294"/>
      <c r="K46" s="294"/>
      <c r="L46" s="294"/>
      <c r="M46" s="294"/>
      <c r="N46" s="286"/>
      <c r="O46" s="287"/>
      <c r="P46" s="288"/>
    </row>
    <row r="47" spans="3:16" ht="20.100000000000001" customHeight="1" x14ac:dyDescent="0.25">
      <c r="C47" s="293"/>
      <c r="D47" s="293"/>
      <c r="E47" s="293"/>
      <c r="F47" s="293"/>
      <c r="G47" s="293"/>
      <c r="H47" s="184"/>
      <c r="I47" s="294"/>
      <c r="J47" s="294"/>
      <c r="K47" s="294"/>
      <c r="L47" s="294"/>
      <c r="M47" s="294"/>
      <c r="N47" s="286"/>
      <c r="O47" s="287"/>
      <c r="P47" s="288"/>
    </row>
    <row r="48" spans="3:16" ht="20.100000000000001" customHeight="1" x14ac:dyDescent="0.25">
      <c r="C48" s="293"/>
      <c r="D48" s="293"/>
      <c r="E48" s="293"/>
      <c r="F48" s="293"/>
      <c r="G48" s="293"/>
      <c r="H48" s="184"/>
      <c r="I48" s="294"/>
      <c r="J48" s="294"/>
      <c r="K48" s="294"/>
      <c r="L48" s="294"/>
      <c r="M48" s="294"/>
      <c r="N48" s="286"/>
      <c r="O48" s="287"/>
      <c r="P48" s="288"/>
    </row>
    <row r="49" spans="2:16" ht="20.100000000000001" customHeight="1" x14ac:dyDescent="0.25">
      <c r="C49" s="293"/>
      <c r="D49" s="293"/>
      <c r="E49" s="293"/>
      <c r="F49" s="293"/>
      <c r="G49" s="293"/>
      <c r="H49" s="184"/>
      <c r="I49" s="294"/>
      <c r="J49" s="294"/>
      <c r="K49" s="294"/>
      <c r="L49" s="294"/>
      <c r="M49" s="294"/>
      <c r="N49" s="286"/>
      <c r="O49" s="287"/>
      <c r="P49" s="288"/>
    </row>
    <row r="50" spans="2:16" ht="20.100000000000001" customHeight="1" x14ac:dyDescent="0.25">
      <c r="C50" s="293"/>
      <c r="D50" s="293"/>
      <c r="E50" s="293"/>
      <c r="F50" s="293"/>
      <c r="G50" s="293"/>
      <c r="H50" s="184"/>
      <c r="I50" s="294"/>
      <c r="J50" s="294"/>
      <c r="K50" s="294"/>
      <c r="L50" s="294"/>
      <c r="M50" s="294"/>
      <c r="N50" s="286"/>
      <c r="O50" s="287"/>
      <c r="P50" s="288"/>
    </row>
    <row r="51" spans="2:16" ht="20.100000000000001" customHeight="1" x14ac:dyDescent="0.25">
      <c r="C51" s="293"/>
      <c r="D51" s="293"/>
      <c r="E51" s="293"/>
      <c r="F51" s="293"/>
      <c r="G51" s="293"/>
      <c r="H51" s="184"/>
      <c r="I51" s="294"/>
      <c r="J51" s="294"/>
      <c r="K51" s="294"/>
      <c r="L51" s="294"/>
      <c r="M51" s="294"/>
      <c r="N51" s="286"/>
      <c r="O51" s="287"/>
      <c r="P51" s="288"/>
    </row>
    <row r="52" spans="2:16" ht="14.45" customHeight="1" x14ac:dyDescent="0.25">
      <c r="B52" s="140"/>
    </row>
    <row r="53" spans="2:16" ht="14.45" customHeight="1" x14ac:dyDescent="0.25">
      <c r="B53" s="140"/>
    </row>
    <row r="54" spans="2:16" ht="14.45" hidden="1" customHeight="1" x14ac:dyDescent="0.25">
      <c r="B54" s="140"/>
    </row>
    <row r="55" spans="2:16" ht="14.45" hidden="1" customHeight="1" x14ac:dyDescent="0.25">
      <c r="B55" s="140"/>
    </row>
    <row r="56" spans="2:16" ht="14.45" hidden="1" customHeight="1" x14ac:dyDescent="0.25"/>
    <row r="57" spans="2:16" ht="14.45" hidden="1" customHeight="1" x14ac:dyDescent="0.25"/>
    <row r="58" spans="2:16" ht="14.45" hidden="1" customHeight="1" x14ac:dyDescent="0.25"/>
    <row r="59" spans="2:16" ht="14.45" hidden="1" customHeight="1" x14ac:dyDescent="0.25"/>
    <row r="60" spans="2:16" ht="14.45" hidden="1" customHeight="1" x14ac:dyDescent="0.25"/>
    <row r="61" spans="2:16" ht="14.45" hidden="1" customHeight="1" x14ac:dyDescent="0.25"/>
    <row r="62" spans="2:16" ht="14.45" hidden="1" customHeight="1" x14ac:dyDescent="0.25"/>
  </sheetData>
  <sheetProtection algorithmName="SHA-512" hashValue="YHH6M63vHYq483aZzHc9E0WVlmYNFwdMBeb+1H2O2qmKbBeatGky7DULEgdb6GIz426tTrnu96yM2YmEx4gpsg==" saltValue="w8v3gYwsv/CiuLl1MyyW3A==" spinCount="100000" sheet="1" objects="1" scenarios="1"/>
  <mergeCells count="166">
    <mergeCell ref="C51:E51"/>
    <mergeCell ref="F51:G51"/>
    <mergeCell ref="I51:K51"/>
    <mergeCell ref="L51:M51"/>
    <mergeCell ref="N50:P50"/>
    <mergeCell ref="N51:P51"/>
    <mergeCell ref="C49:E49"/>
    <mergeCell ref="F49:G49"/>
    <mergeCell ref="I49:K49"/>
    <mergeCell ref="L49:M49"/>
    <mergeCell ref="N49:P49"/>
    <mergeCell ref="C50:E50"/>
    <mergeCell ref="F50:G50"/>
    <mergeCell ref="I50:K50"/>
    <mergeCell ref="L50:M50"/>
    <mergeCell ref="C47:E47"/>
    <mergeCell ref="F47:G47"/>
    <mergeCell ref="I47:K47"/>
    <mergeCell ref="L47:M47"/>
    <mergeCell ref="N47:P47"/>
    <mergeCell ref="C48:E48"/>
    <mergeCell ref="F48:G48"/>
    <mergeCell ref="I48:K48"/>
    <mergeCell ref="L48:M48"/>
    <mergeCell ref="C45:E45"/>
    <mergeCell ref="F45:G45"/>
    <mergeCell ref="I45:K45"/>
    <mergeCell ref="L45:M45"/>
    <mergeCell ref="N48:P48"/>
    <mergeCell ref="N45:P45"/>
    <mergeCell ref="C46:E46"/>
    <mergeCell ref="F46:G46"/>
    <mergeCell ref="I46:K46"/>
    <mergeCell ref="L46:M46"/>
    <mergeCell ref="C43:E43"/>
    <mergeCell ref="F43:G43"/>
    <mergeCell ref="I43:K43"/>
    <mergeCell ref="L43:M43"/>
    <mergeCell ref="N46:P46"/>
    <mergeCell ref="N43:P43"/>
    <mergeCell ref="C44:E44"/>
    <mergeCell ref="F44:G44"/>
    <mergeCell ref="I44:K44"/>
    <mergeCell ref="L44:M44"/>
    <mergeCell ref="C41:E41"/>
    <mergeCell ref="F41:G41"/>
    <mergeCell ref="I41:K41"/>
    <mergeCell ref="L41:M41"/>
    <mergeCell ref="N44:P44"/>
    <mergeCell ref="N41:P41"/>
    <mergeCell ref="C42:E42"/>
    <mergeCell ref="F42:G42"/>
    <mergeCell ref="I42:K42"/>
    <mergeCell ref="L42:M42"/>
    <mergeCell ref="C39:E39"/>
    <mergeCell ref="F39:G39"/>
    <mergeCell ref="I39:K39"/>
    <mergeCell ref="L39:M39"/>
    <mergeCell ref="N42:P42"/>
    <mergeCell ref="N39:P39"/>
    <mergeCell ref="C40:E40"/>
    <mergeCell ref="F40:G40"/>
    <mergeCell ref="I40:K40"/>
    <mergeCell ref="L40:M40"/>
    <mergeCell ref="C37:E37"/>
    <mergeCell ref="F37:G37"/>
    <mergeCell ref="I37:K37"/>
    <mergeCell ref="L37:M37"/>
    <mergeCell ref="N40:P40"/>
    <mergeCell ref="N37:P37"/>
    <mergeCell ref="C38:E38"/>
    <mergeCell ref="F38:G38"/>
    <mergeCell ref="I38:K38"/>
    <mergeCell ref="L38:M38"/>
    <mergeCell ref="C35:E35"/>
    <mergeCell ref="F35:G35"/>
    <mergeCell ref="I35:K35"/>
    <mergeCell ref="L35:M35"/>
    <mergeCell ref="N38:P38"/>
    <mergeCell ref="N35:P35"/>
    <mergeCell ref="C36:E36"/>
    <mergeCell ref="F36:G36"/>
    <mergeCell ref="I36:K36"/>
    <mergeCell ref="L36:M36"/>
    <mergeCell ref="C33:E33"/>
    <mergeCell ref="F33:G33"/>
    <mergeCell ref="I33:K33"/>
    <mergeCell ref="L33:M33"/>
    <mergeCell ref="N36:P36"/>
    <mergeCell ref="N33:P33"/>
    <mergeCell ref="C34:E34"/>
    <mergeCell ref="F34:G34"/>
    <mergeCell ref="I34:K34"/>
    <mergeCell ref="L34:M34"/>
    <mergeCell ref="C31:E31"/>
    <mergeCell ref="F31:G31"/>
    <mergeCell ref="I31:K31"/>
    <mergeCell ref="L31:M31"/>
    <mergeCell ref="N34:P34"/>
    <mergeCell ref="N31:P31"/>
    <mergeCell ref="C32:E32"/>
    <mergeCell ref="F32:G32"/>
    <mergeCell ref="I32:K32"/>
    <mergeCell ref="L32:M32"/>
    <mergeCell ref="C29:E29"/>
    <mergeCell ref="F29:G29"/>
    <mergeCell ref="I29:K29"/>
    <mergeCell ref="L29:M29"/>
    <mergeCell ref="N32:P32"/>
    <mergeCell ref="N28:P28"/>
    <mergeCell ref="N29:P29"/>
    <mergeCell ref="C30:E30"/>
    <mergeCell ref="F30:G30"/>
    <mergeCell ref="I30:K30"/>
    <mergeCell ref="L30:M30"/>
    <mergeCell ref="C27:E27"/>
    <mergeCell ref="F27:G27"/>
    <mergeCell ref="I27:K27"/>
    <mergeCell ref="L27:M27"/>
    <mergeCell ref="N30:P30"/>
    <mergeCell ref="N26:P26"/>
    <mergeCell ref="N27:P27"/>
    <mergeCell ref="C28:E28"/>
    <mergeCell ref="F28:G28"/>
    <mergeCell ref="I28:K28"/>
    <mergeCell ref="L28:M28"/>
    <mergeCell ref="C23:P23"/>
    <mergeCell ref="C19:E19"/>
    <mergeCell ref="F19:G19"/>
    <mergeCell ref="I19:K19"/>
    <mergeCell ref="L19:M19"/>
    <mergeCell ref="N19:O19"/>
    <mergeCell ref="C26:E26"/>
    <mergeCell ref="F26:G26"/>
    <mergeCell ref="I26:K26"/>
    <mergeCell ref="L26:M26"/>
    <mergeCell ref="C24:E24"/>
    <mergeCell ref="F24:G24"/>
    <mergeCell ref="I24:K24"/>
    <mergeCell ref="L24:M24"/>
    <mergeCell ref="C25:E25"/>
    <mergeCell ref="F25:G25"/>
    <mergeCell ref="I25:K25"/>
    <mergeCell ref="L25:M25"/>
    <mergeCell ref="N24:P24"/>
    <mergeCell ref="N25:P25"/>
    <mergeCell ref="C17:E17"/>
    <mergeCell ref="F17:G17"/>
    <mergeCell ref="I17:K17"/>
    <mergeCell ref="L17:M17"/>
    <mergeCell ref="N17:O17"/>
    <mergeCell ref="C18:E18"/>
    <mergeCell ref="F18:G18"/>
    <mergeCell ref="I18:K18"/>
    <mergeCell ref="L18:M18"/>
    <mergeCell ref="N18:O18"/>
    <mergeCell ref="B8:P8"/>
    <mergeCell ref="B10:P11"/>
    <mergeCell ref="B13:P13"/>
    <mergeCell ref="B14:J14"/>
    <mergeCell ref="K14:P14"/>
    <mergeCell ref="C16:E16"/>
    <mergeCell ref="F16:G16"/>
    <mergeCell ref="I16:K16"/>
    <mergeCell ref="L16:M16"/>
    <mergeCell ref="N16:O16"/>
  </mergeCells>
  <pageMargins left="0.70866141732283472" right="0.70866141732283472" top="0.74803149606299213" bottom="0.74803149606299213" header="0.31496062992125984" footer="0.31496062992125984"/>
  <pageSetup paperSize="9"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938D2-2AE6-42F1-B9D5-27F4FDC45054}">
  <dimension ref="A1:W91"/>
  <sheetViews>
    <sheetView showGridLines="0" showZeros="0" topLeftCell="A13" zoomScale="70" zoomScaleNormal="70" workbookViewId="0">
      <selection activeCell="F25" sqref="F25:F27"/>
    </sheetView>
  </sheetViews>
  <sheetFormatPr baseColWidth="10" defaultColWidth="0" defaultRowHeight="14.45" customHeight="1" zeroHeight="1" x14ac:dyDescent="0.25"/>
  <cols>
    <col min="1" max="2" width="11.42578125" customWidth="1"/>
    <col min="3" max="3" width="29.7109375" customWidth="1"/>
    <col min="4" max="17" width="15.5703125" customWidth="1"/>
    <col min="18" max="23" width="15.5703125" hidden="1" customWidth="1"/>
    <col min="24" max="16384" width="11.42578125" hidden="1"/>
  </cols>
  <sheetData>
    <row r="1" spans="2:15" ht="15" x14ac:dyDescent="0.25"/>
    <row r="2" spans="2:15" ht="15" x14ac:dyDescent="0.25"/>
    <row r="3" spans="2:15" ht="15" x14ac:dyDescent="0.25"/>
    <row r="4" spans="2:15" ht="15" x14ac:dyDescent="0.25"/>
    <row r="5" spans="2:15" ht="15" x14ac:dyDescent="0.25"/>
    <row r="6" spans="2:15" ht="15" x14ac:dyDescent="0.25"/>
    <row r="7" spans="2:15" ht="15" x14ac:dyDescent="0.25"/>
    <row r="8" spans="2:15" ht="15" x14ac:dyDescent="0.25"/>
    <row r="9" spans="2:15" ht="15" x14ac:dyDescent="0.25"/>
    <row r="10" spans="2:15" ht="15" x14ac:dyDescent="0.25"/>
    <row r="11" spans="2:15" ht="26.1" customHeight="1" x14ac:dyDescent="0.25">
      <c r="B11" s="214" t="s">
        <v>81</v>
      </c>
      <c r="C11" s="214"/>
      <c r="D11" s="214"/>
      <c r="E11" s="214"/>
      <c r="F11" s="214"/>
      <c r="G11" s="214"/>
      <c r="H11" s="214"/>
      <c r="I11" s="214"/>
      <c r="J11" s="214"/>
      <c r="K11" s="214"/>
      <c r="L11" s="214"/>
      <c r="M11" s="214"/>
      <c r="N11" s="214"/>
      <c r="O11" s="214"/>
    </row>
    <row r="12" spans="2:15" ht="15" x14ac:dyDescent="0.25"/>
    <row r="13" spans="2:15" ht="148.5" customHeight="1" x14ac:dyDescent="0.25">
      <c r="B13" s="298" t="s">
        <v>266</v>
      </c>
      <c r="C13" s="298"/>
      <c r="D13" s="298"/>
      <c r="E13" s="298"/>
      <c r="F13" s="298"/>
      <c r="G13" s="298"/>
      <c r="H13" s="298"/>
      <c r="I13" s="298"/>
      <c r="J13" s="298"/>
      <c r="K13" s="298"/>
      <c r="L13" s="298"/>
      <c r="M13" s="298"/>
      <c r="N13" s="298"/>
      <c r="O13" s="298"/>
    </row>
    <row r="14" spans="2:15" ht="128.25" customHeight="1" x14ac:dyDescent="0.25">
      <c r="B14" s="298"/>
      <c r="C14" s="298"/>
      <c r="D14" s="298"/>
      <c r="E14" s="298"/>
      <c r="F14" s="298"/>
      <c r="G14" s="298"/>
      <c r="H14" s="298"/>
      <c r="I14" s="298"/>
      <c r="J14" s="298"/>
      <c r="K14" s="298"/>
      <c r="L14" s="298"/>
      <c r="M14" s="298"/>
      <c r="N14" s="298"/>
      <c r="O14" s="298"/>
    </row>
    <row r="15" spans="2:15" ht="15" x14ac:dyDescent="0.25"/>
    <row r="16" spans="2:15" ht="18.75" x14ac:dyDescent="0.3">
      <c r="B16" s="299" t="s">
        <v>107</v>
      </c>
      <c r="C16" s="299"/>
      <c r="D16" s="299"/>
      <c r="E16" s="299"/>
      <c r="F16" s="299"/>
      <c r="G16" s="299"/>
      <c r="H16" s="299"/>
      <c r="I16" s="299"/>
      <c r="J16" s="299"/>
      <c r="K16" s="299"/>
      <c r="L16" s="299"/>
      <c r="M16" s="299"/>
      <c r="N16" s="299"/>
      <c r="O16" s="299"/>
    </row>
    <row r="17" spans="3:23" ht="15" x14ac:dyDescent="0.25"/>
    <row r="18" spans="3:23" ht="30" customHeight="1" x14ac:dyDescent="0.25">
      <c r="C18" s="300" t="s">
        <v>108</v>
      </c>
      <c r="D18" s="300"/>
      <c r="E18" s="300"/>
      <c r="F18" s="53"/>
    </row>
    <row r="19" spans="3:23" ht="16.5" customHeight="1" x14ac:dyDescent="0.25">
      <c r="F19" s="51"/>
    </row>
    <row r="20" spans="3:23" ht="13.5" customHeight="1" x14ac:dyDescent="0.25"/>
    <row r="21" spans="3:23" ht="15" x14ac:dyDescent="0.25"/>
    <row r="22" spans="3:23" s="34" customFormat="1" ht="30.6" customHeight="1" x14ac:dyDescent="0.25">
      <c r="D22" s="301" t="s">
        <v>19</v>
      </c>
      <c r="E22" s="301"/>
      <c r="F22" s="302" t="s">
        <v>101</v>
      </c>
      <c r="G22" s="303"/>
      <c r="H22" s="304"/>
      <c r="I22"/>
      <c r="J22"/>
      <c r="K22"/>
      <c r="L22"/>
      <c r="M22"/>
      <c r="N22"/>
      <c r="O22"/>
      <c r="P22"/>
      <c r="Q22"/>
      <c r="R22"/>
      <c r="S22"/>
      <c r="T22"/>
      <c r="U22"/>
      <c r="V22"/>
      <c r="W22"/>
    </row>
    <row r="23" spans="3:23" s="34" customFormat="1" ht="43.5" customHeight="1" x14ac:dyDescent="0.25">
      <c r="D23" s="301"/>
      <c r="E23" s="301"/>
      <c r="F23" s="200" t="s">
        <v>20</v>
      </c>
      <c r="G23" s="200" t="s">
        <v>21</v>
      </c>
      <c r="H23" s="200" t="s">
        <v>25</v>
      </c>
      <c r="I23"/>
      <c r="J23"/>
      <c r="K23"/>
      <c r="L23"/>
      <c r="M23"/>
      <c r="N23"/>
      <c r="O23"/>
      <c r="P23"/>
      <c r="Q23"/>
      <c r="R23"/>
      <c r="S23"/>
      <c r="T23"/>
      <c r="U23"/>
      <c r="V23"/>
      <c r="W23"/>
    </row>
    <row r="24" spans="3:23" s="34" customFormat="1" ht="15.6" customHeight="1" x14ac:dyDescent="0.25">
      <c r="C24" s="305" t="s">
        <v>91</v>
      </c>
      <c r="D24" s="308" t="s">
        <v>22</v>
      </c>
      <c r="E24" s="308"/>
      <c r="F24" s="52"/>
      <c r="G24" s="52"/>
      <c r="H24" s="46">
        <f>F24+G24</f>
        <v>0</v>
      </c>
      <c r="I24"/>
      <c r="J24"/>
      <c r="K24"/>
      <c r="L24"/>
      <c r="M24"/>
      <c r="N24"/>
      <c r="O24"/>
      <c r="P24"/>
      <c r="Q24"/>
      <c r="R24"/>
      <c r="S24"/>
      <c r="T24"/>
      <c r="U24"/>
      <c r="V24"/>
      <c r="W24"/>
    </row>
    <row r="25" spans="3:23" s="34" customFormat="1" ht="15.75" x14ac:dyDescent="0.25">
      <c r="C25" s="306"/>
      <c r="D25" s="308" t="s">
        <v>23</v>
      </c>
      <c r="E25" s="308"/>
      <c r="F25" s="52"/>
      <c r="G25" s="52"/>
      <c r="H25" s="46">
        <f>F25+G25</f>
        <v>0</v>
      </c>
      <c r="I25"/>
      <c r="J25"/>
      <c r="K25"/>
      <c r="L25"/>
      <c r="M25"/>
      <c r="N25"/>
      <c r="O25"/>
      <c r="P25"/>
      <c r="Q25"/>
      <c r="R25"/>
      <c r="S25"/>
      <c r="T25"/>
      <c r="U25"/>
      <c r="V25"/>
      <c r="W25"/>
    </row>
    <row r="26" spans="3:23" s="34" customFormat="1" ht="15.75" x14ac:dyDescent="0.25">
      <c r="C26" s="306"/>
      <c r="D26" s="308" t="s">
        <v>102</v>
      </c>
      <c r="E26" s="308"/>
      <c r="F26" s="52"/>
      <c r="G26" s="52"/>
      <c r="H26" s="46">
        <f>F26+G26</f>
        <v>0</v>
      </c>
      <c r="I26"/>
      <c r="J26"/>
      <c r="K26"/>
      <c r="L26"/>
      <c r="M26"/>
      <c r="N26"/>
      <c r="O26"/>
      <c r="P26"/>
      <c r="Q26"/>
      <c r="R26"/>
      <c r="S26"/>
      <c r="T26"/>
      <c r="U26"/>
      <c r="V26"/>
      <c r="W26"/>
    </row>
    <row r="27" spans="3:23" s="34" customFormat="1" ht="15.75" x14ac:dyDescent="0.25">
      <c r="C27" s="306"/>
      <c r="D27" s="308" t="s">
        <v>103</v>
      </c>
      <c r="E27" s="308"/>
      <c r="F27" s="52"/>
      <c r="G27" s="52"/>
      <c r="H27" s="46">
        <f>F27+G27</f>
        <v>0</v>
      </c>
      <c r="I27"/>
      <c r="J27"/>
      <c r="K27"/>
      <c r="L27"/>
      <c r="M27"/>
      <c r="N27"/>
      <c r="O27"/>
      <c r="P27"/>
      <c r="Q27"/>
      <c r="R27"/>
      <c r="S27"/>
      <c r="T27"/>
      <c r="U27"/>
      <c r="V27"/>
      <c r="W27"/>
    </row>
    <row r="28" spans="3:23" s="34" customFormat="1" ht="15.75" x14ac:dyDescent="0.25">
      <c r="C28" s="306"/>
      <c r="D28" s="308" t="s">
        <v>104</v>
      </c>
      <c r="E28" s="308"/>
      <c r="F28" s="52"/>
      <c r="G28" s="52"/>
      <c r="H28" s="46">
        <f>F28+G28</f>
        <v>0</v>
      </c>
      <c r="I28"/>
      <c r="J28"/>
      <c r="K28"/>
      <c r="L28"/>
      <c r="M28"/>
      <c r="N28"/>
      <c r="O28"/>
      <c r="P28"/>
      <c r="Q28"/>
      <c r="R28"/>
      <c r="S28"/>
      <c r="T28"/>
      <c r="U28"/>
      <c r="V28"/>
      <c r="W28"/>
    </row>
    <row r="29" spans="3:23" s="34" customFormat="1" ht="15.75" x14ac:dyDescent="0.25">
      <c r="C29" s="307"/>
      <c r="D29" s="309" t="s">
        <v>24</v>
      </c>
      <c r="E29" s="309"/>
      <c r="F29" s="50" t="str">
        <f>IF(AND(ISBLANK(F24), ISBLANK(F25),ISBLANK(F26),ISBLANK(F27),ISBLANK(F28)),"",SUM(F24:F28))</f>
        <v/>
      </c>
      <c r="G29" s="50" t="str">
        <f>IF(AND(ISBLANK(G24), ISBLANK(G25),ISBLANK(G26),ISBLANK(G27),ISBLANK(G28)),"",SUM(G24:G28))</f>
        <v/>
      </c>
      <c r="H29" s="46">
        <f>SUM(H24:H28)</f>
        <v>0</v>
      </c>
      <c r="I29"/>
      <c r="J29"/>
      <c r="K29"/>
      <c r="L29"/>
      <c r="M29"/>
      <c r="N29"/>
      <c r="O29"/>
      <c r="P29"/>
      <c r="Q29"/>
      <c r="R29"/>
      <c r="S29"/>
      <c r="T29"/>
      <c r="U29"/>
      <c r="V29"/>
      <c r="W29"/>
    </row>
    <row r="30" spans="3:23" s="34" customFormat="1" ht="15.6" customHeight="1" x14ac:dyDescent="0.25">
      <c r="C30" s="305" t="s">
        <v>92</v>
      </c>
      <c r="D30" s="308" t="s">
        <v>22</v>
      </c>
      <c r="E30" s="308"/>
      <c r="F30" s="52"/>
      <c r="G30" s="52"/>
      <c r="H30" s="46">
        <f>F30+G30</f>
        <v>0</v>
      </c>
      <c r="I30"/>
      <c r="J30"/>
      <c r="K30"/>
      <c r="L30"/>
      <c r="M30"/>
      <c r="N30"/>
      <c r="O30"/>
      <c r="P30"/>
      <c r="Q30"/>
      <c r="R30"/>
      <c r="S30"/>
      <c r="T30"/>
      <c r="U30"/>
      <c r="V30"/>
      <c r="W30"/>
    </row>
    <row r="31" spans="3:23" s="34" customFormat="1" ht="15.75" x14ac:dyDescent="0.25">
      <c r="C31" s="306"/>
      <c r="D31" s="308" t="s">
        <v>23</v>
      </c>
      <c r="E31" s="308"/>
      <c r="F31" s="52"/>
      <c r="G31" s="52"/>
      <c r="H31" s="46">
        <f>F31+G31</f>
        <v>0</v>
      </c>
      <c r="I31"/>
      <c r="J31"/>
      <c r="K31"/>
      <c r="L31"/>
      <c r="M31"/>
      <c r="N31"/>
      <c r="O31"/>
      <c r="P31"/>
      <c r="Q31"/>
      <c r="R31"/>
      <c r="S31"/>
      <c r="T31"/>
      <c r="U31"/>
      <c r="V31"/>
      <c r="W31"/>
    </row>
    <row r="32" spans="3:23" s="34" customFormat="1" ht="15.75" x14ac:dyDescent="0.25">
      <c r="C32" s="306"/>
      <c r="D32" s="308" t="s">
        <v>102</v>
      </c>
      <c r="E32" s="308"/>
      <c r="F32" s="52"/>
      <c r="G32" s="52"/>
      <c r="H32" s="46">
        <f>F32+G32</f>
        <v>0</v>
      </c>
      <c r="I32"/>
      <c r="J32"/>
      <c r="K32"/>
      <c r="L32"/>
      <c r="M32"/>
      <c r="N32"/>
      <c r="O32"/>
      <c r="P32"/>
      <c r="Q32"/>
      <c r="R32"/>
      <c r="S32"/>
      <c r="T32"/>
      <c r="U32"/>
      <c r="V32"/>
      <c r="W32"/>
    </row>
    <row r="33" spans="2:23" s="34" customFormat="1" ht="15.75" x14ac:dyDescent="0.25">
      <c r="C33" s="306"/>
      <c r="D33" s="308" t="s">
        <v>103</v>
      </c>
      <c r="E33" s="308"/>
      <c r="F33" s="52"/>
      <c r="G33" s="52"/>
      <c r="H33" s="46">
        <f>F33+G33</f>
        <v>0</v>
      </c>
      <c r="I33"/>
      <c r="J33"/>
      <c r="K33"/>
      <c r="L33"/>
      <c r="M33"/>
      <c r="N33"/>
      <c r="O33"/>
      <c r="P33"/>
      <c r="Q33"/>
      <c r="R33"/>
      <c r="S33"/>
      <c r="T33"/>
      <c r="U33"/>
      <c r="V33"/>
      <c r="W33"/>
    </row>
    <row r="34" spans="2:23" s="34" customFormat="1" ht="15.75" x14ac:dyDescent="0.25">
      <c r="C34" s="306"/>
      <c r="D34" s="308" t="s">
        <v>104</v>
      </c>
      <c r="E34" s="308"/>
      <c r="F34" s="52"/>
      <c r="G34" s="52"/>
      <c r="H34" s="46">
        <f>F34+G34</f>
        <v>0</v>
      </c>
      <c r="I34"/>
      <c r="J34"/>
      <c r="K34"/>
      <c r="L34"/>
      <c r="M34"/>
      <c r="N34"/>
      <c r="O34"/>
      <c r="P34"/>
      <c r="Q34"/>
      <c r="R34"/>
      <c r="S34"/>
      <c r="T34"/>
      <c r="U34"/>
      <c r="V34"/>
      <c r="W34"/>
    </row>
    <row r="35" spans="2:23" s="34" customFormat="1" ht="15.75" x14ac:dyDescent="0.25">
      <c r="C35" s="307"/>
      <c r="D35" s="309" t="s">
        <v>25</v>
      </c>
      <c r="E35" s="309"/>
      <c r="F35" s="50" t="str">
        <f>IF(AND(ISBLANK(F30), ISBLANK(F31),ISBLANK(F32),ISBLANK(F33),ISBLANK(F34)),"",SUM(F30:F34))</f>
        <v/>
      </c>
      <c r="G35" s="50" t="str">
        <f>IF(AND(ISBLANK(G30), ISBLANK(G31),ISBLANK(G32),ISBLANK(G33),ISBLANK(G34)),"",SUM(G30:G34))</f>
        <v/>
      </c>
      <c r="H35" s="46">
        <f>SUM(H30:H34)</f>
        <v>0</v>
      </c>
      <c r="I35"/>
      <c r="J35"/>
      <c r="K35"/>
      <c r="L35"/>
      <c r="M35"/>
      <c r="N35"/>
      <c r="O35"/>
      <c r="P35"/>
      <c r="Q35"/>
      <c r="R35"/>
      <c r="S35"/>
      <c r="T35"/>
      <c r="U35"/>
      <c r="V35"/>
      <c r="W35"/>
    </row>
    <row r="36" spans="2:23" s="34" customFormat="1" ht="15.75" x14ac:dyDescent="0.25"/>
    <row r="37" spans="2:23" s="34" customFormat="1" ht="93" customHeight="1" x14ac:dyDescent="0.25">
      <c r="C37" s="300" t="s">
        <v>26</v>
      </c>
      <c r="D37" s="315" t="s">
        <v>19</v>
      </c>
      <c r="E37" s="315"/>
      <c r="F37" s="37" t="s">
        <v>80</v>
      </c>
      <c r="G37" s="314" t="s">
        <v>89</v>
      </c>
      <c r="H37" s="314"/>
      <c r="I37" s="37" t="s">
        <v>86</v>
      </c>
    </row>
    <row r="38" spans="2:23" s="34" customFormat="1" ht="14.65" customHeight="1" x14ac:dyDescent="0.25">
      <c r="C38" s="300"/>
      <c r="D38" s="308" t="s">
        <v>22</v>
      </c>
      <c r="E38" s="308"/>
      <c r="F38" s="45">
        <f>H24+H30</f>
        <v>0</v>
      </c>
      <c r="G38" s="310"/>
      <c r="H38" s="310"/>
      <c r="I38" s="43" t="str">
        <f t="shared" ref="I38:I43" si="0">IFERROR(G38/F38,"")</f>
        <v/>
      </c>
    </row>
    <row r="39" spans="2:23" s="34" customFormat="1" ht="15.75" x14ac:dyDescent="0.25">
      <c r="C39" s="300"/>
      <c r="D39" s="308" t="s">
        <v>23</v>
      </c>
      <c r="E39" s="308"/>
      <c r="F39" s="45">
        <f>H25+H31</f>
        <v>0</v>
      </c>
      <c r="G39" s="310"/>
      <c r="H39" s="310"/>
      <c r="I39" s="43" t="str">
        <f t="shared" si="0"/>
        <v/>
      </c>
      <c r="J39" s="36"/>
      <c r="L39" s="36"/>
      <c r="M39" s="36"/>
      <c r="N39" s="36"/>
      <c r="P39" s="36"/>
      <c r="Q39" s="36"/>
      <c r="R39" s="36"/>
    </row>
    <row r="40" spans="2:23" s="34" customFormat="1" ht="15.75" x14ac:dyDescent="0.25">
      <c r="C40" s="300"/>
      <c r="D40" s="308" t="s">
        <v>102</v>
      </c>
      <c r="E40" s="308"/>
      <c r="F40" s="45">
        <f>H26+H32</f>
        <v>0</v>
      </c>
      <c r="G40" s="310"/>
      <c r="H40" s="310"/>
      <c r="I40" s="43" t="str">
        <f t="shared" si="0"/>
        <v/>
      </c>
      <c r="J40" s="36"/>
      <c r="L40" s="36"/>
      <c r="M40" s="36"/>
      <c r="N40" s="36"/>
      <c r="P40" s="36"/>
      <c r="Q40" s="36"/>
      <c r="R40" s="36"/>
    </row>
    <row r="41" spans="2:23" s="34" customFormat="1" ht="15.75" x14ac:dyDescent="0.25">
      <c r="C41" s="300"/>
      <c r="D41" s="308" t="s">
        <v>103</v>
      </c>
      <c r="E41" s="308"/>
      <c r="F41" s="45">
        <f>H27+H33</f>
        <v>0</v>
      </c>
      <c r="G41" s="310"/>
      <c r="H41" s="310"/>
      <c r="I41" s="43" t="str">
        <f t="shared" si="0"/>
        <v/>
      </c>
      <c r="J41" s="36"/>
      <c r="L41" s="36"/>
      <c r="M41" s="36"/>
      <c r="N41" s="36"/>
      <c r="P41" s="36"/>
      <c r="Q41" s="36"/>
      <c r="R41" s="36"/>
    </row>
    <row r="42" spans="2:23" s="34" customFormat="1" ht="15.75" x14ac:dyDescent="0.25">
      <c r="C42" s="300"/>
      <c r="D42" s="308" t="s">
        <v>104</v>
      </c>
      <c r="E42" s="308"/>
      <c r="F42" s="45">
        <f>H28+H34</f>
        <v>0</v>
      </c>
      <c r="G42" s="310"/>
      <c r="H42" s="310"/>
      <c r="I42" s="43" t="str">
        <f t="shared" si="0"/>
        <v/>
      </c>
      <c r="J42" s="36"/>
      <c r="L42" s="36"/>
      <c r="M42" s="36"/>
      <c r="N42" s="36"/>
      <c r="P42" s="36"/>
      <c r="Q42" s="36"/>
      <c r="R42" s="36"/>
    </row>
    <row r="43" spans="2:23" s="34" customFormat="1" ht="15.75" x14ac:dyDescent="0.25">
      <c r="C43" s="300"/>
      <c r="D43" s="309" t="s">
        <v>24</v>
      </c>
      <c r="E43" s="309"/>
      <c r="F43" s="50">
        <f>SUM(F38:F42)</f>
        <v>0</v>
      </c>
      <c r="G43" s="311">
        <f>SUM(G38:H42)</f>
        <v>0</v>
      </c>
      <c r="H43" s="312"/>
      <c r="I43" s="43" t="str">
        <f t="shared" si="0"/>
        <v/>
      </c>
    </row>
    <row r="44" spans="2:23" s="34" customFormat="1" ht="15.75" x14ac:dyDescent="0.25"/>
    <row r="45" spans="2:23" s="34" customFormat="1" ht="78.75" x14ac:dyDescent="0.25">
      <c r="C45" s="300" t="s">
        <v>27</v>
      </c>
      <c r="D45" s="313" t="s">
        <v>88</v>
      </c>
      <c r="E45" s="313"/>
      <c r="F45" s="200" t="s">
        <v>80</v>
      </c>
      <c r="G45" s="314" t="s">
        <v>90</v>
      </c>
      <c r="H45" s="314"/>
      <c r="I45" s="37" t="s">
        <v>87</v>
      </c>
      <c r="J45" s="36"/>
      <c r="L45" s="36"/>
      <c r="M45" s="36"/>
      <c r="N45" s="36"/>
      <c r="P45" s="36"/>
      <c r="Q45" s="36"/>
      <c r="R45" s="36"/>
    </row>
    <row r="46" spans="2:23" s="34" customFormat="1" ht="24.6" customHeight="1" x14ac:dyDescent="0.25">
      <c r="C46" s="300"/>
      <c r="D46" s="313"/>
      <c r="E46" s="313"/>
      <c r="F46" s="38">
        <f>F43</f>
        <v>0</v>
      </c>
      <c r="G46" s="310"/>
      <c r="H46" s="310"/>
      <c r="I46" s="44" t="str">
        <f>IFERROR(G46/F46,"")</f>
        <v/>
      </c>
      <c r="J46" s="36"/>
      <c r="L46" s="36"/>
      <c r="M46" s="36"/>
      <c r="N46" s="36"/>
      <c r="P46" s="36"/>
      <c r="Q46" s="36"/>
      <c r="R46" s="36"/>
    </row>
    <row r="47" spans="2:23" s="34" customFormat="1" ht="15.75" x14ac:dyDescent="0.25">
      <c r="B47" s="36"/>
      <c r="C47" s="36"/>
      <c r="D47" s="36"/>
      <c r="E47" s="36"/>
      <c r="F47" s="36"/>
      <c r="G47" s="36"/>
      <c r="H47" s="36"/>
      <c r="I47" s="36"/>
      <c r="J47" s="36"/>
      <c r="L47" s="36"/>
      <c r="M47" s="36"/>
      <c r="N47" s="36"/>
      <c r="P47" s="36"/>
      <c r="Q47" s="36"/>
      <c r="R47" s="36"/>
    </row>
    <row r="48" spans="2:23" s="34" customFormat="1" ht="15.75" x14ac:dyDescent="0.25">
      <c r="H48" s="36"/>
      <c r="I48" s="36"/>
      <c r="J48" s="36"/>
      <c r="L48" s="36"/>
      <c r="M48" s="36"/>
      <c r="N48" s="36"/>
      <c r="P48" s="36"/>
      <c r="Q48" s="36"/>
      <c r="R48" s="36"/>
    </row>
    <row r="49" spans="2:23" s="34" customFormat="1" ht="18.75" x14ac:dyDescent="0.3">
      <c r="B49" s="299" t="s">
        <v>28</v>
      </c>
      <c r="C49" s="299"/>
      <c r="D49" s="299"/>
      <c r="E49" s="299"/>
      <c r="F49" s="299"/>
      <c r="G49" s="299"/>
      <c r="H49" s="299"/>
      <c r="I49" s="299"/>
      <c r="J49" s="299"/>
      <c r="K49" s="299"/>
      <c r="L49" s="299"/>
      <c r="M49" s="299"/>
      <c r="N49" s="299"/>
      <c r="O49" s="299"/>
      <c r="P49" s="36"/>
      <c r="Q49" s="36"/>
      <c r="R49" s="36"/>
      <c r="S49" s="36"/>
      <c r="T49" s="36"/>
      <c r="U49" s="36"/>
      <c r="V49" s="36"/>
      <c r="W49" s="36"/>
    </row>
    <row r="50" spans="2:23" s="34" customFormat="1" ht="15.75" x14ac:dyDescent="0.25">
      <c r="K50" s="36"/>
      <c r="L50" s="36"/>
      <c r="M50" s="36"/>
      <c r="N50" s="36"/>
      <c r="O50" s="36"/>
      <c r="P50" s="36"/>
      <c r="Q50" s="36"/>
      <c r="R50" s="36"/>
      <c r="S50" s="36"/>
      <c r="T50" s="36"/>
      <c r="U50" s="36"/>
      <c r="V50" s="36"/>
      <c r="W50" s="36"/>
    </row>
    <row r="51" spans="2:23" s="34" customFormat="1" ht="29.1" customHeight="1" x14ac:dyDescent="0.25">
      <c r="C51" s="300" t="s">
        <v>29</v>
      </c>
      <c r="D51" s="300"/>
      <c r="E51" s="300"/>
      <c r="F51" s="141"/>
      <c r="J51" s="36"/>
      <c r="K51" s="36"/>
      <c r="L51" s="36"/>
      <c r="M51" s="36"/>
      <c r="N51" s="36"/>
      <c r="O51" s="36"/>
      <c r="P51" s="36"/>
      <c r="Q51" s="36"/>
      <c r="R51" s="36"/>
      <c r="S51" s="36"/>
      <c r="T51" s="36"/>
      <c r="U51" s="36"/>
      <c r="V51" s="36"/>
      <c r="W51" s="36"/>
    </row>
    <row r="52" spans="2:23" s="34" customFormat="1" ht="9.6" customHeight="1" x14ac:dyDescent="0.25">
      <c r="J52" s="36"/>
      <c r="K52" s="36"/>
      <c r="L52" s="36"/>
      <c r="M52" s="36"/>
      <c r="N52" s="36"/>
      <c r="O52" s="36"/>
      <c r="P52" s="36"/>
      <c r="Q52" s="36"/>
      <c r="R52" s="36"/>
      <c r="S52" s="36"/>
      <c r="T52" s="36"/>
      <c r="U52" s="36"/>
      <c r="V52" s="36"/>
      <c r="W52" s="36"/>
    </row>
    <row r="53" spans="2:23" ht="13.5" customHeight="1" x14ac:dyDescent="0.25"/>
    <row r="54" spans="2:23" s="34" customFormat="1" ht="15.75" x14ac:dyDescent="0.25">
      <c r="H54" s="36"/>
      <c r="I54" s="36"/>
      <c r="J54" s="36"/>
      <c r="L54" s="36"/>
      <c r="M54" s="36"/>
      <c r="N54" s="36"/>
      <c r="P54" s="36"/>
      <c r="Q54" s="36"/>
      <c r="R54" s="36"/>
    </row>
    <row r="55" spans="2:23" s="34" customFormat="1" ht="29.65" customHeight="1" x14ac:dyDescent="0.25">
      <c r="D55" s="301" t="s">
        <v>19</v>
      </c>
      <c r="E55" s="301"/>
      <c r="F55" s="302" t="s">
        <v>101</v>
      </c>
      <c r="G55" s="303"/>
      <c r="H55" s="304"/>
      <c r="I55" s="36"/>
      <c r="J55" s="36"/>
    </row>
    <row r="56" spans="2:23" s="34" customFormat="1" ht="33.6" customHeight="1" x14ac:dyDescent="0.25">
      <c r="D56" s="301"/>
      <c r="E56" s="301"/>
      <c r="F56" s="200" t="s">
        <v>20</v>
      </c>
      <c r="G56" s="200" t="s">
        <v>21</v>
      </c>
      <c r="H56" s="200" t="s">
        <v>25</v>
      </c>
      <c r="I56" s="36"/>
      <c r="J56" s="36"/>
    </row>
    <row r="57" spans="2:23" s="34" customFormat="1" ht="15.6" customHeight="1" x14ac:dyDescent="0.25">
      <c r="C57" s="305" t="s">
        <v>91</v>
      </c>
      <c r="D57" s="308" t="s">
        <v>22</v>
      </c>
      <c r="E57" s="308"/>
      <c r="F57" s="52"/>
      <c r="G57" s="52"/>
      <c r="H57" s="54">
        <f>SUM(F57:G57)</f>
        <v>0</v>
      </c>
      <c r="I57" s="55"/>
      <c r="J57" s="36"/>
    </row>
    <row r="58" spans="2:23" s="34" customFormat="1" ht="15.75" x14ac:dyDescent="0.25">
      <c r="C58" s="306"/>
      <c r="D58" s="308" t="s">
        <v>23</v>
      </c>
      <c r="E58" s="308"/>
      <c r="F58" s="52"/>
      <c r="G58" s="52"/>
      <c r="H58" s="54">
        <f>SUM(F58:G58)</f>
        <v>0</v>
      </c>
      <c r="I58" s="36"/>
      <c r="J58" s="36"/>
    </row>
    <row r="59" spans="2:23" s="34" customFormat="1" ht="15.75" x14ac:dyDescent="0.25">
      <c r="C59" s="306"/>
      <c r="D59" s="308" t="s">
        <v>102</v>
      </c>
      <c r="E59" s="308"/>
      <c r="F59" s="52"/>
      <c r="G59" s="52"/>
      <c r="H59" s="54">
        <f>SUM(F59:G59)</f>
        <v>0</v>
      </c>
      <c r="I59" s="36"/>
      <c r="J59" s="36"/>
    </row>
    <row r="60" spans="2:23" s="34" customFormat="1" ht="15.75" x14ac:dyDescent="0.25">
      <c r="C60" s="306"/>
      <c r="D60" s="308" t="s">
        <v>103</v>
      </c>
      <c r="E60" s="308"/>
      <c r="F60" s="52"/>
      <c r="G60" s="52"/>
      <c r="H60" s="54">
        <f>SUM(F60:G60)</f>
        <v>0</v>
      </c>
      <c r="I60" s="36"/>
      <c r="J60" s="36"/>
    </row>
    <row r="61" spans="2:23" s="34" customFormat="1" ht="15.75" x14ac:dyDescent="0.25">
      <c r="C61" s="306"/>
      <c r="D61" s="308" t="s">
        <v>104</v>
      </c>
      <c r="E61" s="308"/>
      <c r="F61" s="52"/>
      <c r="G61" s="52"/>
      <c r="H61" s="54">
        <f>SUM(F61:G61)</f>
        <v>0</v>
      </c>
      <c r="I61" s="36"/>
      <c r="J61" s="36"/>
    </row>
    <row r="62" spans="2:23" s="34" customFormat="1" ht="15.75" x14ac:dyDescent="0.25">
      <c r="C62" s="307"/>
      <c r="D62" s="316" t="s">
        <v>25</v>
      </c>
      <c r="E62" s="317"/>
      <c r="F62" s="46">
        <f>SUM(F57:F61)</f>
        <v>0</v>
      </c>
      <c r="G62" s="46">
        <f>SUM(G57:G61)</f>
        <v>0</v>
      </c>
      <c r="H62" s="46">
        <f>SUM(H57:H61)</f>
        <v>0</v>
      </c>
      <c r="I62" s="36"/>
      <c r="J62" s="36"/>
    </row>
    <row r="63" spans="2:23" s="34" customFormat="1" ht="15.75" x14ac:dyDescent="0.25">
      <c r="C63" s="300" t="s">
        <v>92</v>
      </c>
      <c r="D63" s="308" t="s">
        <v>22</v>
      </c>
      <c r="E63" s="308"/>
      <c r="F63" s="52"/>
      <c r="G63" s="52"/>
      <c r="H63" s="54">
        <f>SUM(F63:G63)</f>
        <v>0</v>
      </c>
      <c r="I63" s="36"/>
      <c r="J63" s="36"/>
    </row>
    <row r="64" spans="2:23" s="34" customFormat="1" ht="15.75" x14ac:dyDescent="0.25">
      <c r="C64" s="300"/>
      <c r="D64" s="308" t="s">
        <v>23</v>
      </c>
      <c r="E64" s="308"/>
      <c r="F64" s="52"/>
      <c r="G64" s="52"/>
      <c r="H64" s="54">
        <f>SUM(F64:G64)</f>
        <v>0</v>
      </c>
      <c r="I64" s="36"/>
      <c r="J64" s="36"/>
    </row>
    <row r="65" spans="3:18" s="34" customFormat="1" ht="15.75" x14ac:dyDescent="0.25">
      <c r="C65" s="300"/>
      <c r="D65" s="308" t="s">
        <v>102</v>
      </c>
      <c r="E65" s="308"/>
      <c r="F65" s="52"/>
      <c r="G65" s="52"/>
      <c r="H65" s="54">
        <f>SUM(F65:G65)</f>
        <v>0</v>
      </c>
      <c r="I65" s="36"/>
      <c r="J65" s="36"/>
    </row>
    <row r="66" spans="3:18" s="34" customFormat="1" ht="15.75" x14ac:dyDescent="0.25">
      <c r="C66" s="300"/>
      <c r="D66" s="308" t="s">
        <v>103</v>
      </c>
      <c r="E66" s="308"/>
      <c r="F66" s="52"/>
      <c r="G66" s="52"/>
      <c r="H66" s="54">
        <f>SUM(F66:G66)</f>
        <v>0</v>
      </c>
      <c r="I66" s="36"/>
      <c r="J66" s="36"/>
    </row>
    <row r="67" spans="3:18" s="34" customFormat="1" ht="15.75" x14ac:dyDescent="0.25">
      <c r="C67" s="300"/>
      <c r="D67" s="308" t="s">
        <v>104</v>
      </c>
      <c r="E67" s="308"/>
      <c r="F67" s="52"/>
      <c r="G67" s="52"/>
      <c r="H67" s="54">
        <f>SUM(F67:G67)</f>
        <v>0</v>
      </c>
      <c r="I67" s="36"/>
      <c r="J67" s="36"/>
    </row>
    <row r="68" spans="3:18" s="34" customFormat="1" ht="15.75" x14ac:dyDescent="0.25">
      <c r="C68" s="300"/>
      <c r="D68" s="318" t="s">
        <v>25</v>
      </c>
      <c r="E68" s="318"/>
      <c r="F68" s="46">
        <f>SUM(F63:F67)</f>
        <v>0</v>
      </c>
      <c r="G68" s="46">
        <f>SUM(G63:G67)</f>
        <v>0</v>
      </c>
      <c r="H68" s="46">
        <f>SUM(H63:H67)</f>
        <v>0</v>
      </c>
      <c r="I68" s="36"/>
      <c r="J68" s="36"/>
    </row>
    <row r="69" spans="3:18" s="34" customFormat="1" ht="15.75" x14ac:dyDescent="0.25">
      <c r="H69" s="36"/>
    </row>
    <row r="70" spans="3:18" s="34" customFormat="1" ht="139.5" customHeight="1" x14ac:dyDescent="0.25">
      <c r="C70" s="300" t="s">
        <v>26</v>
      </c>
      <c r="D70" s="301" t="s">
        <v>19</v>
      </c>
      <c r="E70" s="301"/>
      <c r="F70" s="37" t="s">
        <v>80</v>
      </c>
      <c r="G70" s="314" t="s">
        <v>89</v>
      </c>
      <c r="H70" s="314"/>
      <c r="I70" s="37" t="s">
        <v>86</v>
      </c>
    </row>
    <row r="71" spans="3:18" s="34" customFormat="1" ht="14.65" customHeight="1" x14ac:dyDescent="0.25">
      <c r="C71" s="300"/>
      <c r="D71" s="308" t="s">
        <v>22</v>
      </c>
      <c r="E71" s="308"/>
      <c r="F71" s="46">
        <f>H57+H63</f>
        <v>0</v>
      </c>
      <c r="G71" s="310"/>
      <c r="H71" s="310"/>
      <c r="I71" s="35" t="str">
        <f t="shared" ref="I71:I76" si="1">IFERROR(G71/F71,"")</f>
        <v/>
      </c>
    </row>
    <row r="72" spans="3:18" s="34" customFormat="1" ht="15.75" x14ac:dyDescent="0.25">
      <c r="C72" s="300"/>
      <c r="D72" s="308" t="s">
        <v>23</v>
      </c>
      <c r="E72" s="308"/>
      <c r="F72" s="46">
        <f>H58+H64</f>
        <v>0</v>
      </c>
      <c r="G72" s="310"/>
      <c r="H72" s="310"/>
      <c r="I72" s="35" t="str">
        <f t="shared" si="1"/>
        <v/>
      </c>
      <c r="J72" s="36"/>
      <c r="L72" s="36"/>
      <c r="M72" s="36"/>
      <c r="N72" s="36"/>
      <c r="P72" s="36"/>
      <c r="Q72" s="36"/>
      <c r="R72" s="36"/>
    </row>
    <row r="73" spans="3:18" s="34" customFormat="1" ht="15.75" x14ac:dyDescent="0.25">
      <c r="C73" s="300"/>
      <c r="D73" s="308" t="s">
        <v>102</v>
      </c>
      <c r="E73" s="308"/>
      <c r="F73" s="46">
        <f>H59+H65</f>
        <v>0</v>
      </c>
      <c r="G73" s="310"/>
      <c r="H73" s="310"/>
      <c r="I73" s="35" t="str">
        <f t="shared" si="1"/>
        <v/>
      </c>
      <c r="J73" s="36"/>
      <c r="L73" s="36"/>
      <c r="M73" s="36"/>
      <c r="N73" s="36"/>
      <c r="P73" s="36"/>
      <c r="Q73" s="36"/>
      <c r="R73" s="36"/>
    </row>
    <row r="74" spans="3:18" s="34" customFormat="1" ht="15.75" x14ac:dyDescent="0.25">
      <c r="C74" s="300"/>
      <c r="D74" s="308" t="s">
        <v>103</v>
      </c>
      <c r="E74" s="308"/>
      <c r="F74" s="46">
        <f>H60+H66</f>
        <v>0</v>
      </c>
      <c r="G74" s="310"/>
      <c r="H74" s="310"/>
      <c r="I74" s="35" t="str">
        <f t="shared" si="1"/>
        <v/>
      </c>
      <c r="J74" s="36"/>
      <c r="L74" s="36"/>
      <c r="M74" s="36"/>
      <c r="N74" s="36"/>
      <c r="P74" s="36"/>
      <c r="Q74" s="36"/>
      <c r="R74" s="36"/>
    </row>
    <row r="75" spans="3:18" s="34" customFormat="1" ht="15.75" x14ac:dyDescent="0.25">
      <c r="C75" s="300"/>
      <c r="D75" s="308" t="s">
        <v>104</v>
      </c>
      <c r="E75" s="308"/>
      <c r="F75" s="46">
        <f>H61+H67</f>
        <v>0</v>
      </c>
      <c r="G75" s="310"/>
      <c r="H75" s="310"/>
      <c r="I75" s="35" t="str">
        <f t="shared" si="1"/>
        <v/>
      </c>
      <c r="J75" s="36"/>
      <c r="L75" s="36"/>
      <c r="M75" s="36"/>
      <c r="N75" s="36"/>
      <c r="P75" s="36"/>
      <c r="Q75" s="36"/>
      <c r="R75" s="36"/>
    </row>
    <row r="76" spans="3:18" s="34" customFormat="1" ht="15.75" x14ac:dyDescent="0.25">
      <c r="C76" s="300"/>
      <c r="D76" s="316" t="s">
        <v>25</v>
      </c>
      <c r="E76" s="317"/>
      <c r="F76" s="201">
        <f>SUM(F71:F75)</f>
        <v>0</v>
      </c>
      <c r="G76" s="319">
        <f>SUM(G71:G75)</f>
        <v>0</v>
      </c>
      <c r="H76" s="319"/>
      <c r="I76" s="35" t="str">
        <f t="shared" si="1"/>
        <v/>
      </c>
    </row>
    <row r="77" spans="3:18" s="34" customFormat="1" ht="15.75" x14ac:dyDescent="0.25"/>
    <row r="78" spans="3:18" s="34" customFormat="1" ht="86.1" customHeight="1" x14ac:dyDescent="0.25">
      <c r="C78" s="300" t="s">
        <v>27</v>
      </c>
      <c r="D78" s="313" t="s">
        <v>88</v>
      </c>
      <c r="E78" s="313"/>
      <c r="F78" s="200" t="s">
        <v>80</v>
      </c>
      <c r="G78" s="314" t="s">
        <v>90</v>
      </c>
      <c r="H78" s="314"/>
      <c r="I78" s="37" t="s">
        <v>87</v>
      </c>
      <c r="J78" s="36"/>
      <c r="L78" s="36"/>
      <c r="M78" s="36"/>
      <c r="N78" s="36"/>
      <c r="P78" s="36"/>
      <c r="Q78" s="36"/>
      <c r="R78" s="36"/>
    </row>
    <row r="79" spans="3:18" s="34" customFormat="1" ht="15.75" x14ac:dyDescent="0.25">
      <c r="C79" s="300"/>
      <c r="D79" s="313"/>
      <c r="E79" s="313"/>
      <c r="F79" s="38">
        <f>F76</f>
        <v>0</v>
      </c>
      <c r="G79" s="310"/>
      <c r="H79" s="310"/>
      <c r="I79" s="47" t="str">
        <f>IFERROR(G79/F79,"")</f>
        <v/>
      </c>
      <c r="J79" s="36"/>
      <c r="L79" s="36"/>
      <c r="M79" s="36"/>
      <c r="N79" s="36"/>
      <c r="P79" s="36"/>
      <c r="Q79" s="36"/>
      <c r="R79" s="36"/>
    </row>
    <row r="80" spans="3:18" s="34" customFormat="1" ht="15.7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sheetData>
  <sheetProtection algorithmName="SHA-512" hashValue="EVrdWGnHPX8GokyeWK5Tvq3QtOPKp7Rb2gRW7ejnmqMOFbDRRMRpEcC/eOOjVsUec0ZZesGO7J4qPU22psr2cQ==" saltValue="fncf9/EZuZUI5W/uoKv5+g==" spinCount="100000" sheet="1" objects="1" scenarios="1"/>
  <mergeCells count="76">
    <mergeCell ref="D76:E76"/>
    <mergeCell ref="G76:H76"/>
    <mergeCell ref="C78:C79"/>
    <mergeCell ref="D78:E79"/>
    <mergeCell ref="G78:H78"/>
    <mergeCell ref="G79:H79"/>
    <mergeCell ref="C70:C76"/>
    <mergeCell ref="D70:E70"/>
    <mergeCell ref="G70:H70"/>
    <mergeCell ref="D71:E71"/>
    <mergeCell ref="G71:H71"/>
    <mergeCell ref="D72:E72"/>
    <mergeCell ref="G72:H72"/>
    <mergeCell ref="D73:E73"/>
    <mergeCell ref="G73:H73"/>
    <mergeCell ref="D74:E74"/>
    <mergeCell ref="G74:H74"/>
    <mergeCell ref="D75:E75"/>
    <mergeCell ref="C63:C68"/>
    <mergeCell ref="D63:E63"/>
    <mergeCell ref="D64:E64"/>
    <mergeCell ref="D65:E65"/>
    <mergeCell ref="D66:E66"/>
    <mergeCell ref="D67:E67"/>
    <mergeCell ref="D68:E68"/>
    <mergeCell ref="G75:H75"/>
    <mergeCell ref="D55:E56"/>
    <mergeCell ref="F55:H55"/>
    <mergeCell ref="C57:C62"/>
    <mergeCell ref="D57:E57"/>
    <mergeCell ref="D58:E58"/>
    <mergeCell ref="D59:E59"/>
    <mergeCell ref="D60:E60"/>
    <mergeCell ref="D61:E61"/>
    <mergeCell ref="D62:E62"/>
    <mergeCell ref="D43:E43"/>
    <mergeCell ref="G43:H43"/>
    <mergeCell ref="B49:O49"/>
    <mergeCell ref="C51:E51"/>
    <mergeCell ref="C45:C46"/>
    <mergeCell ref="D45:E46"/>
    <mergeCell ref="G45:H45"/>
    <mergeCell ref="G46:H46"/>
    <mergeCell ref="C37:C43"/>
    <mergeCell ref="D37:E37"/>
    <mergeCell ref="G37:H37"/>
    <mergeCell ref="D38:E38"/>
    <mergeCell ref="G38:H38"/>
    <mergeCell ref="D39:E39"/>
    <mergeCell ref="G39:H39"/>
    <mergeCell ref="D40:E40"/>
    <mergeCell ref="G40:H40"/>
    <mergeCell ref="D41:E41"/>
    <mergeCell ref="G41:H41"/>
    <mergeCell ref="D42:E42"/>
    <mergeCell ref="G42:H42"/>
    <mergeCell ref="C30:C35"/>
    <mergeCell ref="D30:E30"/>
    <mergeCell ref="D31:E31"/>
    <mergeCell ref="D32:E32"/>
    <mergeCell ref="D33:E33"/>
    <mergeCell ref="D34:E34"/>
    <mergeCell ref="D35:E35"/>
    <mergeCell ref="C24:C29"/>
    <mergeCell ref="D24:E24"/>
    <mergeCell ref="D25:E25"/>
    <mergeCell ref="D26:E26"/>
    <mergeCell ref="D27:E27"/>
    <mergeCell ref="D28:E28"/>
    <mergeCell ref="D29:E29"/>
    <mergeCell ref="B11:O11"/>
    <mergeCell ref="B13:O14"/>
    <mergeCell ref="B16:O16"/>
    <mergeCell ref="C18:E18"/>
    <mergeCell ref="D22:E23"/>
    <mergeCell ref="F22:H22"/>
  </mergeCells>
  <dataValidations count="5">
    <dataValidation type="custom" showInputMessage="1" showErrorMessage="1" error="Debe rellenar la duración de la fase de construcción en años." sqref="F30:G34" xr:uid="{57EB2F97-5A79-405D-9F22-0EA02D45E97F}">
      <formula1>$F$18&lt;&gt;""</formula1>
    </dataValidation>
    <dataValidation type="custom" showInputMessage="1" showErrorMessage="1" error="Debe rellenar la duración de la fase de construcción en años" sqref="F24:G28" xr:uid="{6403E987-637F-401E-95D8-9ACE22B2A4F4}">
      <formula1>$F$18&lt;&gt;""</formula1>
    </dataValidation>
    <dataValidation type="custom" operator="greaterThanOrEqual" showInputMessage="1" showErrorMessage="1" error="Debe rellenar la duración de la fase de explotación en años." sqref="F57:G61 F63:G67" xr:uid="{B1B9BB52-8CC2-4EB8-AD70-9287C879D28B}">
      <formula1>$F$51&lt;&gt;""</formula1>
    </dataValidation>
    <dataValidation type="decimal" operator="greaterThanOrEqual" allowBlank="1" showInputMessage="1" showErrorMessage="1" sqref="G38:H42 G79:H79 G46:H46 G71:H75" xr:uid="{EB097834-10D7-41AE-9D1C-2C99E52FB9A3}">
      <formula1>0</formula1>
    </dataValidation>
    <dataValidation type="decimal" operator="greaterThan" allowBlank="1" showInputMessage="1" showErrorMessage="1" sqref="F18 F51" xr:uid="{E532EA68-FEB9-4723-B22D-E73CCDEA184E}">
      <formula1>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71925-E8AB-4F66-AA88-661BA8ABE4AA}">
  <dimension ref="A1:M45"/>
  <sheetViews>
    <sheetView showGridLines="0" showZeros="0" topLeftCell="A4" zoomScale="70" zoomScaleNormal="70" workbookViewId="0">
      <selection activeCell="D17" sqref="D17"/>
    </sheetView>
  </sheetViews>
  <sheetFormatPr baseColWidth="10" defaultColWidth="11.42578125" defaultRowHeight="14.45" customHeight="1" zeroHeight="1" x14ac:dyDescent="0.25"/>
  <cols>
    <col min="1" max="1" width="11.42578125" customWidth="1"/>
    <col min="2" max="2" width="30.7109375" customWidth="1"/>
    <col min="3" max="3" width="51" style="31" bestFit="1" customWidth="1"/>
    <col min="4" max="4" width="20.5703125" customWidth="1"/>
    <col min="5" max="13" width="25.5703125" customWidth="1"/>
    <col min="14" max="14" width="11.42578125" customWidth="1"/>
  </cols>
  <sheetData>
    <row r="1" spans="2:9" ht="15" x14ac:dyDescent="0.25"/>
    <row r="2" spans="2:9" ht="15" x14ac:dyDescent="0.25"/>
    <row r="3" spans="2:9" ht="15" x14ac:dyDescent="0.25"/>
    <row r="4" spans="2:9" ht="15" x14ac:dyDescent="0.25"/>
    <row r="5" spans="2:9" ht="15" x14ac:dyDescent="0.25"/>
    <row r="6" spans="2:9" ht="15" x14ac:dyDescent="0.25"/>
    <row r="7" spans="2:9" ht="15" x14ac:dyDescent="0.25"/>
    <row r="8" spans="2:9" ht="15" x14ac:dyDescent="0.25"/>
    <row r="9" spans="2:9" ht="15" x14ac:dyDescent="0.25"/>
    <row r="10" spans="2:9" ht="15" x14ac:dyDescent="0.25"/>
    <row r="11" spans="2:9" ht="26.1" customHeight="1" x14ac:dyDescent="0.25">
      <c r="B11" s="214" t="s">
        <v>109</v>
      </c>
      <c r="C11" s="214"/>
      <c r="D11" s="214"/>
      <c r="E11" s="214"/>
      <c r="F11" s="214"/>
      <c r="G11" s="214"/>
      <c r="H11" s="214"/>
      <c r="I11" s="214"/>
    </row>
    <row r="12" spans="2:9" ht="15" x14ac:dyDescent="0.25"/>
    <row r="13" spans="2:9" ht="120.75" customHeight="1" x14ac:dyDescent="0.25">
      <c r="B13" s="328" t="s">
        <v>260</v>
      </c>
      <c r="C13" s="329"/>
      <c r="D13" s="329"/>
      <c r="E13" s="329"/>
      <c r="F13" s="329"/>
      <c r="G13" s="329"/>
      <c r="H13" s="329"/>
      <c r="I13" s="330"/>
    </row>
    <row r="14" spans="2:9" ht="108.75" customHeight="1" x14ac:dyDescent="0.25">
      <c r="B14" s="331"/>
      <c r="C14" s="332"/>
      <c r="D14" s="332"/>
      <c r="E14" s="332"/>
      <c r="F14" s="332"/>
      <c r="G14" s="332"/>
      <c r="H14" s="332"/>
      <c r="I14" s="333"/>
    </row>
    <row r="15" spans="2:9" ht="15" x14ac:dyDescent="0.25">
      <c r="C15"/>
    </row>
    <row r="16" spans="2:9" ht="30.95" customHeight="1" x14ac:dyDescent="0.25">
      <c r="B16" s="324" t="s">
        <v>108</v>
      </c>
      <c r="C16" s="324"/>
      <c r="D16" s="144" t="str">
        <f>IF('3-Personal y empleo'!F18&lt;&gt;"",'3-Personal y empleo'!F18,"")</f>
        <v/>
      </c>
      <c r="E16" s="143" t="s">
        <v>210</v>
      </c>
    </row>
    <row r="17" spans="1:13" ht="15" x14ac:dyDescent="0.25"/>
    <row r="18" spans="1:13" s="40" customFormat="1" ht="39.950000000000003" customHeight="1" x14ac:dyDescent="0.3">
      <c r="A18" s="39"/>
      <c r="C18" s="31"/>
      <c r="D18"/>
      <c r="E18" s="122" t="s">
        <v>224</v>
      </c>
      <c r="F18" s="82" t="s">
        <v>223</v>
      </c>
      <c r="G18" s="122" t="s">
        <v>222</v>
      </c>
      <c r="H18" s="82" t="s">
        <v>221</v>
      </c>
      <c r="I18" s="122" t="s">
        <v>220</v>
      </c>
      <c r="J18" s="82" t="s">
        <v>219</v>
      </c>
      <c r="K18" s="122" t="s">
        <v>218</v>
      </c>
      <c r="L18" s="82" t="s">
        <v>217</v>
      </c>
      <c r="M18" s="108" t="s">
        <v>25</v>
      </c>
    </row>
    <row r="19" spans="1:13" s="40" customFormat="1" ht="24.95" customHeight="1" x14ac:dyDescent="0.3">
      <c r="A19" s="39"/>
      <c r="B19" s="107" t="s">
        <v>31</v>
      </c>
      <c r="C19" s="322" t="s">
        <v>32</v>
      </c>
      <c r="D19" s="322"/>
      <c r="E19" s="109"/>
      <c r="F19" s="109"/>
      <c r="G19" s="109"/>
      <c r="H19" s="109"/>
      <c r="I19" s="109"/>
      <c r="J19" s="109"/>
      <c r="K19" s="109"/>
      <c r="L19" s="109"/>
      <c r="M19" s="110">
        <f>SUM(E19:L19)</f>
        <v>0</v>
      </c>
    </row>
    <row r="20" spans="1:13" s="40" customFormat="1" ht="24.95" customHeight="1" x14ac:dyDescent="0.3">
      <c r="A20" s="39"/>
      <c r="B20" s="325" t="s">
        <v>33</v>
      </c>
      <c r="C20" s="322" t="s">
        <v>34</v>
      </c>
      <c r="D20" s="322"/>
      <c r="E20" s="111">
        <f t="shared" ref="E20:L20" si="0">E21+E22+E23+E24</f>
        <v>0</v>
      </c>
      <c r="F20" s="111">
        <f t="shared" si="0"/>
        <v>0</v>
      </c>
      <c r="G20" s="111">
        <f t="shared" si="0"/>
        <v>0</v>
      </c>
      <c r="H20" s="111">
        <f t="shared" si="0"/>
        <v>0</v>
      </c>
      <c r="I20" s="111">
        <f t="shared" si="0"/>
        <v>0</v>
      </c>
      <c r="J20" s="111">
        <f t="shared" si="0"/>
        <v>0</v>
      </c>
      <c r="K20" s="111">
        <f t="shared" si="0"/>
        <v>0</v>
      </c>
      <c r="L20" s="111">
        <f t="shared" si="0"/>
        <v>0</v>
      </c>
      <c r="M20" s="110">
        <f t="shared" ref="M20:M39" si="1">SUM(E20:L20)</f>
        <v>0</v>
      </c>
    </row>
    <row r="21" spans="1:13" s="42" customFormat="1" ht="24.95" customHeight="1" x14ac:dyDescent="0.3">
      <c r="A21" s="41"/>
      <c r="B21" s="326"/>
      <c r="C21" s="320" t="s">
        <v>35</v>
      </c>
      <c r="D21" s="320"/>
      <c r="E21" s="112"/>
      <c r="F21" s="112"/>
      <c r="G21" s="112"/>
      <c r="H21" s="112"/>
      <c r="I21" s="112"/>
      <c r="J21" s="112"/>
      <c r="K21" s="112"/>
      <c r="L21" s="112"/>
      <c r="M21" s="110">
        <f t="shared" si="1"/>
        <v>0</v>
      </c>
    </row>
    <row r="22" spans="1:13" s="42" customFormat="1" ht="24.95" customHeight="1" x14ac:dyDescent="0.3">
      <c r="A22" s="41"/>
      <c r="B22" s="326"/>
      <c r="C22" s="320" t="s">
        <v>36</v>
      </c>
      <c r="D22" s="320"/>
      <c r="E22" s="112"/>
      <c r="F22" s="112"/>
      <c r="G22" s="112"/>
      <c r="H22" s="112"/>
      <c r="I22" s="112"/>
      <c r="J22" s="112"/>
      <c r="K22" s="112"/>
      <c r="L22" s="112"/>
      <c r="M22" s="110">
        <f t="shared" si="1"/>
        <v>0</v>
      </c>
    </row>
    <row r="23" spans="1:13" s="42" customFormat="1" ht="24.95" customHeight="1" x14ac:dyDescent="0.3">
      <c r="A23" s="41"/>
      <c r="B23" s="326"/>
      <c r="C23" s="320" t="s">
        <v>37</v>
      </c>
      <c r="D23" s="320"/>
      <c r="E23" s="112"/>
      <c r="F23" s="112"/>
      <c r="G23" s="112"/>
      <c r="H23" s="112"/>
      <c r="I23" s="112"/>
      <c r="J23" s="112"/>
      <c r="K23" s="112"/>
      <c r="L23" s="112"/>
      <c r="M23" s="110">
        <f t="shared" si="1"/>
        <v>0</v>
      </c>
    </row>
    <row r="24" spans="1:13" s="42" customFormat="1" ht="24.95" customHeight="1" x14ac:dyDescent="0.3">
      <c r="A24" s="41"/>
      <c r="B24" s="326"/>
      <c r="C24" s="320" t="s">
        <v>38</v>
      </c>
      <c r="D24" s="320"/>
      <c r="E24" s="112"/>
      <c r="F24" s="112"/>
      <c r="G24" s="112"/>
      <c r="H24" s="112"/>
      <c r="I24" s="112"/>
      <c r="J24" s="112"/>
      <c r="K24" s="112"/>
      <c r="L24" s="112"/>
      <c r="M24" s="110">
        <f t="shared" si="1"/>
        <v>0</v>
      </c>
    </row>
    <row r="25" spans="1:13" s="75" customFormat="1" ht="30" customHeight="1" x14ac:dyDescent="0.25">
      <c r="A25" s="74"/>
      <c r="B25" s="326"/>
      <c r="C25" s="322" t="s">
        <v>209</v>
      </c>
      <c r="D25" s="322"/>
      <c r="E25" s="113">
        <f t="shared" ref="E25:L25" si="2">E26+E33+E39</f>
        <v>0</v>
      </c>
      <c r="F25" s="113">
        <f t="shared" si="2"/>
        <v>0</v>
      </c>
      <c r="G25" s="113">
        <f t="shared" si="2"/>
        <v>0</v>
      </c>
      <c r="H25" s="113">
        <f t="shared" si="2"/>
        <v>0</v>
      </c>
      <c r="I25" s="113">
        <f t="shared" si="2"/>
        <v>0</v>
      </c>
      <c r="J25" s="113">
        <f t="shared" si="2"/>
        <v>0</v>
      </c>
      <c r="K25" s="113">
        <f t="shared" si="2"/>
        <v>0</v>
      </c>
      <c r="L25" s="113">
        <f t="shared" si="2"/>
        <v>0</v>
      </c>
      <c r="M25" s="110">
        <f t="shared" si="1"/>
        <v>0</v>
      </c>
    </row>
    <row r="26" spans="1:13" s="42" customFormat="1" ht="24.95" customHeight="1" x14ac:dyDescent="0.3">
      <c r="A26" s="41"/>
      <c r="B26" s="326"/>
      <c r="C26" s="323" t="s">
        <v>39</v>
      </c>
      <c r="D26" s="323"/>
      <c r="E26" s="113">
        <f t="shared" ref="E26:L26" si="3">SUM(E27:E32)</f>
        <v>0</v>
      </c>
      <c r="F26" s="113">
        <f t="shared" si="3"/>
        <v>0</v>
      </c>
      <c r="G26" s="113">
        <f t="shared" si="3"/>
        <v>0</v>
      </c>
      <c r="H26" s="113">
        <f t="shared" si="3"/>
        <v>0</v>
      </c>
      <c r="I26" s="113">
        <f t="shared" si="3"/>
        <v>0</v>
      </c>
      <c r="J26" s="113">
        <f t="shared" si="3"/>
        <v>0</v>
      </c>
      <c r="K26" s="113">
        <f t="shared" si="3"/>
        <v>0</v>
      </c>
      <c r="L26" s="113">
        <f t="shared" si="3"/>
        <v>0</v>
      </c>
      <c r="M26" s="110">
        <f t="shared" si="1"/>
        <v>0</v>
      </c>
    </row>
    <row r="27" spans="1:13" s="42" customFormat="1" ht="24.95" customHeight="1" x14ac:dyDescent="0.3">
      <c r="A27" s="41"/>
      <c r="B27" s="326"/>
      <c r="C27" s="321"/>
      <c r="D27" s="321"/>
      <c r="E27" s="112"/>
      <c r="F27" s="112"/>
      <c r="G27" s="112"/>
      <c r="H27" s="112"/>
      <c r="I27" s="112"/>
      <c r="J27" s="112"/>
      <c r="K27" s="112"/>
      <c r="L27" s="112"/>
      <c r="M27" s="110">
        <f t="shared" si="1"/>
        <v>0</v>
      </c>
    </row>
    <row r="28" spans="1:13" s="42" customFormat="1" ht="24.95" customHeight="1" x14ac:dyDescent="0.3">
      <c r="A28" s="41"/>
      <c r="B28" s="326"/>
      <c r="C28" s="321"/>
      <c r="D28" s="321"/>
      <c r="E28" s="112"/>
      <c r="F28" s="112"/>
      <c r="G28" s="112"/>
      <c r="H28" s="112"/>
      <c r="I28" s="112"/>
      <c r="J28" s="112"/>
      <c r="K28" s="112"/>
      <c r="L28" s="112"/>
      <c r="M28" s="110">
        <f t="shared" si="1"/>
        <v>0</v>
      </c>
    </row>
    <row r="29" spans="1:13" s="42" customFormat="1" ht="24.95" customHeight="1" x14ac:dyDescent="0.3">
      <c r="A29" s="41"/>
      <c r="B29" s="326"/>
      <c r="C29" s="321"/>
      <c r="D29" s="321"/>
      <c r="E29" s="112"/>
      <c r="F29" s="112"/>
      <c r="G29" s="112"/>
      <c r="H29" s="112"/>
      <c r="I29" s="112"/>
      <c r="J29" s="112"/>
      <c r="K29" s="112"/>
      <c r="L29" s="112"/>
      <c r="M29" s="110">
        <f t="shared" si="1"/>
        <v>0</v>
      </c>
    </row>
    <row r="30" spans="1:13" s="42" customFormat="1" ht="24.95" customHeight="1" x14ac:dyDescent="0.3">
      <c r="A30" s="41"/>
      <c r="B30" s="326"/>
      <c r="C30" s="321"/>
      <c r="D30" s="321"/>
      <c r="E30" s="112"/>
      <c r="F30" s="112"/>
      <c r="G30" s="112"/>
      <c r="H30" s="112"/>
      <c r="I30" s="112"/>
      <c r="J30" s="112"/>
      <c r="K30" s="112"/>
      <c r="L30" s="112"/>
      <c r="M30" s="110">
        <f t="shared" si="1"/>
        <v>0</v>
      </c>
    </row>
    <row r="31" spans="1:13" s="42" customFormat="1" ht="24.95" customHeight="1" x14ac:dyDescent="0.3">
      <c r="A31" s="41"/>
      <c r="B31" s="326"/>
      <c r="C31" s="321"/>
      <c r="D31" s="321"/>
      <c r="E31" s="112"/>
      <c r="F31" s="112"/>
      <c r="G31" s="112"/>
      <c r="H31" s="112"/>
      <c r="I31" s="112"/>
      <c r="J31" s="112"/>
      <c r="K31" s="112"/>
      <c r="L31" s="112"/>
      <c r="M31" s="110">
        <f t="shared" si="1"/>
        <v>0</v>
      </c>
    </row>
    <row r="32" spans="1:13" s="42" customFormat="1" ht="24.95" customHeight="1" x14ac:dyDescent="0.3">
      <c r="A32" s="41"/>
      <c r="B32" s="326"/>
      <c r="C32" s="321"/>
      <c r="D32" s="321"/>
      <c r="E32" s="112"/>
      <c r="F32" s="112"/>
      <c r="G32" s="112"/>
      <c r="H32" s="112"/>
      <c r="I32" s="112"/>
      <c r="J32" s="112"/>
      <c r="K32" s="112"/>
      <c r="L32" s="112"/>
      <c r="M32" s="110">
        <f t="shared" si="1"/>
        <v>0</v>
      </c>
    </row>
    <row r="33" spans="1:13" s="42" customFormat="1" ht="24.95" customHeight="1" x14ac:dyDescent="0.3">
      <c r="A33" s="41"/>
      <c r="B33" s="326"/>
      <c r="C33" s="323" t="s">
        <v>40</v>
      </c>
      <c r="D33" s="323"/>
      <c r="E33" s="114">
        <f t="shared" ref="E33:K33" si="4">SUM(E34:E38)</f>
        <v>0</v>
      </c>
      <c r="F33" s="114">
        <f t="shared" si="4"/>
        <v>0</v>
      </c>
      <c r="G33" s="114">
        <f t="shared" si="4"/>
        <v>0</v>
      </c>
      <c r="H33" s="114">
        <f t="shared" si="4"/>
        <v>0</v>
      </c>
      <c r="I33" s="114">
        <f t="shared" si="4"/>
        <v>0</v>
      </c>
      <c r="J33" s="114">
        <f t="shared" si="4"/>
        <v>0</v>
      </c>
      <c r="K33" s="114">
        <f t="shared" si="4"/>
        <v>0</v>
      </c>
      <c r="L33" s="114">
        <f>SUM(L34:L38)</f>
        <v>0</v>
      </c>
      <c r="M33" s="110">
        <f t="shared" si="1"/>
        <v>0</v>
      </c>
    </row>
    <row r="34" spans="1:13" s="42" customFormat="1" ht="24.95" customHeight="1" x14ac:dyDescent="0.3">
      <c r="A34" s="41"/>
      <c r="B34" s="326"/>
      <c r="C34" s="321"/>
      <c r="D34" s="321"/>
      <c r="E34" s="112"/>
      <c r="F34" s="112"/>
      <c r="G34" s="112"/>
      <c r="H34" s="112"/>
      <c r="I34" s="112"/>
      <c r="J34" s="112"/>
      <c r="K34" s="112"/>
      <c r="L34" s="112"/>
      <c r="M34" s="110">
        <f t="shared" si="1"/>
        <v>0</v>
      </c>
    </row>
    <row r="35" spans="1:13" s="42" customFormat="1" ht="24.95" customHeight="1" x14ac:dyDescent="0.3">
      <c r="A35" s="41"/>
      <c r="B35" s="326"/>
      <c r="C35" s="321"/>
      <c r="D35" s="321"/>
      <c r="E35" s="112"/>
      <c r="F35" s="112"/>
      <c r="G35" s="112"/>
      <c r="H35" s="112"/>
      <c r="I35" s="112"/>
      <c r="J35" s="112"/>
      <c r="K35" s="112"/>
      <c r="L35" s="112"/>
      <c r="M35" s="110">
        <f t="shared" si="1"/>
        <v>0</v>
      </c>
    </row>
    <row r="36" spans="1:13" s="42" customFormat="1" ht="24.95" customHeight="1" x14ac:dyDescent="0.3">
      <c r="A36" s="41"/>
      <c r="B36" s="326"/>
      <c r="C36" s="321"/>
      <c r="D36" s="321"/>
      <c r="E36" s="112"/>
      <c r="F36" s="112"/>
      <c r="G36" s="112"/>
      <c r="H36" s="112"/>
      <c r="I36" s="112"/>
      <c r="J36" s="112"/>
      <c r="K36" s="112"/>
      <c r="L36" s="112"/>
      <c r="M36" s="110">
        <f t="shared" si="1"/>
        <v>0</v>
      </c>
    </row>
    <row r="37" spans="1:13" s="42" customFormat="1" ht="24.95" customHeight="1" x14ac:dyDescent="0.3">
      <c r="A37" s="41"/>
      <c r="B37" s="326"/>
      <c r="C37" s="321"/>
      <c r="D37" s="321"/>
      <c r="E37" s="112"/>
      <c r="F37" s="112"/>
      <c r="G37" s="112"/>
      <c r="H37" s="112"/>
      <c r="I37" s="112"/>
      <c r="J37" s="112"/>
      <c r="K37" s="112"/>
      <c r="L37" s="112"/>
      <c r="M37" s="110">
        <f t="shared" si="1"/>
        <v>0</v>
      </c>
    </row>
    <row r="38" spans="1:13" s="42" customFormat="1" ht="24.95" customHeight="1" x14ac:dyDescent="0.3">
      <c r="A38" s="41"/>
      <c r="B38" s="326"/>
      <c r="C38" s="321"/>
      <c r="D38" s="321"/>
      <c r="E38" s="112"/>
      <c r="F38" s="112"/>
      <c r="G38" s="112"/>
      <c r="H38" s="112"/>
      <c r="I38" s="112"/>
      <c r="J38" s="112"/>
      <c r="K38" s="112"/>
      <c r="L38" s="112"/>
      <c r="M38" s="110">
        <f>SUM(E38:L38)</f>
        <v>0</v>
      </c>
    </row>
    <row r="39" spans="1:13" s="42" customFormat="1" ht="24.95" customHeight="1" x14ac:dyDescent="0.3">
      <c r="A39" s="41"/>
      <c r="B39" s="327"/>
      <c r="C39" s="323" t="s">
        <v>93</v>
      </c>
      <c r="D39" s="323"/>
      <c r="E39" s="112"/>
      <c r="F39" s="112"/>
      <c r="G39" s="112"/>
      <c r="H39" s="112"/>
      <c r="I39" s="112"/>
      <c r="J39" s="112"/>
      <c r="K39" s="112"/>
      <c r="L39" s="112"/>
      <c r="M39" s="110">
        <f t="shared" si="1"/>
        <v>0</v>
      </c>
    </row>
    <row r="40" spans="1:13" ht="18.95" customHeight="1" x14ac:dyDescent="0.25">
      <c r="C40" s="179"/>
      <c r="E40" s="173"/>
      <c r="F40" s="173"/>
      <c r="G40" s="173"/>
      <c r="H40" s="173"/>
      <c r="I40" s="173"/>
      <c r="J40" s="173"/>
      <c r="K40" s="173"/>
      <c r="L40" s="173"/>
    </row>
    <row r="41" spans="1:13" ht="15" x14ac:dyDescent="0.25">
      <c r="C41" s="56"/>
    </row>
    <row r="42" spans="1:13" ht="15" x14ac:dyDescent="0.25"/>
    <row r="43" spans="1:13" ht="15" x14ac:dyDescent="0.25"/>
    <row r="44" spans="1:13" ht="14.45" customHeight="1" x14ac:dyDescent="0.25"/>
    <row r="45" spans="1:13" ht="14.45" customHeight="1" x14ac:dyDescent="0.25"/>
  </sheetData>
  <sheetProtection algorithmName="SHA-512" hashValue="JywN4RFIipnAs/0xTXzFtoaYofvUs68QpzUDrgl9eSqM8rtTrF0afqJI86o/xFlLyMl5qvp6Nlcle3AE01U7Nw==" saltValue="A6bLUNq2RLPBtIDFSj8rqQ==" spinCount="100000" sheet="1" objects="1" scenarios="1"/>
  <mergeCells count="25">
    <mergeCell ref="B11:I11"/>
    <mergeCell ref="B16:C16"/>
    <mergeCell ref="C19:D19"/>
    <mergeCell ref="C20:D20"/>
    <mergeCell ref="C21:D21"/>
    <mergeCell ref="B20:B39"/>
    <mergeCell ref="B13:I14"/>
    <mergeCell ref="C36:D36"/>
    <mergeCell ref="C37:D37"/>
    <mergeCell ref="C38:D38"/>
    <mergeCell ref="C39:D39"/>
    <mergeCell ref="C30:D30"/>
    <mergeCell ref="C32:D32"/>
    <mergeCell ref="C33:D33"/>
    <mergeCell ref="C34:D34"/>
    <mergeCell ref="C35:D35"/>
    <mergeCell ref="C22:D22"/>
    <mergeCell ref="C23:D23"/>
    <mergeCell ref="C24:D24"/>
    <mergeCell ref="C31:D31"/>
    <mergeCell ref="C25:D25"/>
    <mergeCell ref="C26:D26"/>
    <mergeCell ref="C27:D27"/>
    <mergeCell ref="C28:D28"/>
    <mergeCell ref="C29:D29"/>
  </mergeCells>
  <phoneticPr fontId="17" type="noConversion"/>
  <dataValidations count="3">
    <dataValidation type="decimal" operator="greaterThanOrEqual" allowBlank="1" showInputMessage="1" showErrorMessage="1" sqref="E27:L32 E21:L24 E34:L39" xr:uid="{5E4D02B3-EA8B-43D2-9F5D-C3E3BB4E12D3}">
      <formula1>0</formula1>
    </dataValidation>
    <dataValidation operator="greaterThan" allowBlank="1" showInputMessage="1" showErrorMessage="1" sqref="M19:M39" xr:uid="{1385A2E3-0B41-41B9-8E94-E8521A9A1CED}"/>
    <dataValidation type="decimal" operator="greaterThan" allowBlank="1" showInputMessage="1" showErrorMessage="1" sqref="E19:L20 E25:L26 E33:L33" xr:uid="{4D272EE9-8CA9-46A9-89D9-A29B99ACA76B}">
      <formula1>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3A8F2-0DA5-4644-8EE8-EC973E56A68C}">
  <dimension ref="B1:BL102"/>
  <sheetViews>
    <sheetView showGridLines="0" showZeros="0" topLeftCell="A19" zoomScale="70" zoomScaleNormal="70" workbookViewId="0">
      <selection activeCell="A46" sqref="A46:XFD46"/>
    </sheetView>
  </sheetViews>
  <sheetFormatPr baseColWidth="10" defaultColWidth="11.42578125" defaultRowHeight="0" customHeight="1" zeroHeight="1" x14ac:dyDescent="0.25"/>
  <cols>
    <col min="1" max="2" width="11.42578125" customWidth="1"/>
    <col min="3" max="3" width="55.7109375" customWidth="1"/>
    <col min="4" max="64" width="20.5703125" customWidth="1"/>
  </cols>
  <sheetData>
    <row r="1" spans="2:18" ht="15" x14ac:dyDescent="0.25"/>
    <row r="2" spans="2:18" ht="15" x14ac:dyDescent="0.25"/>
    <row r="3" spans="2:18" ht="15" x14ac:dyDescent="0.25"/>
    <row r="4" spans="2:18" ht="15" x14ac:dyDescent="0.25"/>
    <row r="5" spans="2:18" ht="15" x14ac:dyDescent="0.25"/>
    <row r="6" spans="2:18" ht="15" x14ac:dyDescent="0.25"/>
    <row r="7" spans="2:18" ht="15" x14ac:dyDescent="0.25"/>
    <row r="8" spans="2:18" ht="15" x14ac:dyDescent="0.25"/>
    <row r="9" spans="2:18" ht="15" x14ac:dyDescent="0.25"/>
    <row r="10" spans="2:18" ht="15" x14ac:dyDescent="0.25"/>
    <row r="11" spans="2:18" ht="26.1" customHeight="1" x14ac:dyDescent="0.25">
      <c r="B11" s="214" t="s">
        <v>42</v>
      </c>
      <c r="C11" s="214"/>
      <c r="D11" s="214"/>
      <c r="E11" s="214"/>
      <c r="F11" s="214"/>
      <c r="G11" s="214"/>
      <c r="H11" s="214"/>
      <c r="I11" s="214"/>
      <c r="J11" s="214"/>
      <c r="K11" s="214"/>
    </row>
    <row r="12" spans="2:18" ht="15" x14ac:dyDescent="0.25"/>
    <row r="13" spans="2:18" ht="198" customHeight="1" x14ac:dyDescent="0.25">
      <c r="B13" s="335" t="s">
        <v>261</v>
      </c>
      <c r="C13" s="335"/>
      <c r="D13" s="335"/>
      <c r="E13" s="335"/>
      <c r="F13" s="335"/>
      <c r="G13" s="335"/>
      <c r="H13" s="335"/>
      <c r="I13" s="335"/>
      <c r="J13" s="335"/>
      <c r="K13" s="335"/>
      <c r="P13" t="s">
        <v>95</v>
      </c>
      <c r="R13" t="s">
        <v>96</v>
      </c>
    </row>
    <row r="14" spans="2:18" ht="15" x14ac:dyDescent="0.25"/>
    <row r="15" spans="2:18" ht="15" x14ac:dyDescent="0.25"/>
    <row r="16" spans="2:18" s="34" customFormat="1" ht="30" customHeight="1" x14ac:dyDescent="0.25">
      <c r="B16" s="336" t="s">
        <v>29</v>
      </c>
      <c r="C16" s="337"/>
      <c r="D16" s="144" t="str">
        <f>IF('3-Personal y empleo'!F51&lt;&gt;"",'3-Personal y empleo'!F51,"")</f>
        <v/>
      </c>
      <c r="E16" s="143" t="s">
        <v>210</v>
      </c>
      <c r="F16"/>
    </row>
    <row r="17" spans="2:64" s="34" customFormat="1" ht="15.75" x14ac:dyDescent="0.25"/>
    <row r="18" spans="2:64" s="34" customFormat="1" ht="35.1" customHeight="1" x14ac:dyDescent="0.25">
      <c r="D18" s="117" t="s">
        <v>139</v>
      </c>
      <c r="E18" s="117" t="s">
        <v>140</v>
      </c>
      <c r="F18" s="117" t="s">
        <v>141</v>
      </c>
      <c r="G18" s="117" t="s">
        <v>142</v>
      </c>
      <c r="H18" s="117" t="s">
        <v>143</v>
      </c>
      <c r="I18" s="117" t="s">
        <v>144</v>
      </c>
      <c r="J18" s="117" t="s">
        <v>145</v>
      </c>
      <c r="K18" s="117" t="s">
        <v>146</v>
      </c>
      <c r="L18" s="117" t="s">
        <v>147</v>
      </c>
      <c r="M18" s="117" t="s">
        <v>148</v>
      </c>
      <c r="N18" s="117" t="s">
        <v>149</v>
      </c>
      <c r="O18" s="117" t="s">
        <v>150</v>
      </c>
      <c r="P18" s="117" t="s">
        <v>151</v>
      </c>
      <c r="Q18" s="117" t="s">
        <v>152</v>
      </c>
      <c r="R18" s="117" t="s">
        <v>153</v>
      </c>
      <c r="S18" s="117" t="s">
        <v>154</v>
      </c>
      <c r="T18" s="117" t="s">
        <v>155</v>
      </c>
      <c r="U18" s="117" t="s">
        <v>156</v>
      </c>
      <c r="V18" s="117" t="s">
        <v>157</v>
      </c>
      <c r="W18" s="117" t="s">
        <v>158</v>
      </c>
      <c r="X18" s="117" t="s">
        <v>159</v>
      </c>
      <c r="Y18" s="117" t="s">
        <v>160</v>
      </c>
      <c r="Z18" s="117" t="s">
        <v>161</v>
      </c>
      <c r="AA18" s="117" t="s">
        <v>162</v>
      </c>
      <c r="AB18" s="117" t="s">
        <v>163</v>
      </c>
      <c r="AC18" s="117" t="s">
        <v>164</v>
      </c>
      <c r="AD18" s="117" t="s">
        <v>165</v>
      </c>
      <c r="AE18" s="117" t="s">
        <v>166</v>
      </c>
      <c r="AF18" s="117" t="s">
        <v>167</v>
      </c>
      <c r="AG18" s="117" t="s">
        <v>168</v>
      </c>
      <c r="AH18" s="117" t="s">
        <v>169</v>
      </c>
      <c r="AI18" s="117" t="s">
        <v>170</v>
      </c>
      <c r="AJ18" s="117" t="s">
        <v>171</v>
      </c>
      <c r="AK18" s="117" t="s">
        <v>172</v>
      </c>
      <c r="AL18" s="117" t="s">
        <v>173</v>
      </c>
      <c r="AM18" s="117" t="s">
        <v>174</v>
      </c>
      <c r="AN18" s="117" t="s">
        <v>175</v>
      </c>
      <c r="AO18" s="117" t="s">
        <v>176</v>
      </c>
      <c r="AP18" s="117" t="s">
        <v>177</v>
      </c>
      <c r="AQ18" s="117" t="s">
        <v>178</v>
      </c>
      <c r="AR18" s="117" t="s">
        <v>179</v>
      </c>
      <c r="AS18" s="117" t="s">
        <v>180</v>
      </c>
      <c r="AT18" s="117" t="s">
        <v>181</v>
      </c>
      <c r="AU18" s="117" t="s">
        <v>182</v>
      </c>
      <c r="AV18" s="117" t="s">
        <v>183</v>
      </c>
      <c r="AW18" s="117" t="s">
        <v>184</v>
      </c>
      <c r="AX18" s="117" t="s">
        <v>185</v>
      </c>
      <c r="AY18" s="117" t="s">
        <v>186</v>
      </c>
      <c r="AZ18" s="117" t="s">
        <v>187</v>
      </c>
      <c r="BA18" s="117" t="s">
        <v>188</v>
      </c>
      <c r="BB18" s="117" t="s">
        <v>189</v>
      </c>
      <c r="BC18" s="117" t="s">
        <v>190</v>
      </c>
      <c r="BD18" s="117" t="s">
        <v>191</v>
      </c>
      <c r="BE18" s="117" t="s">
        <v>192</v>
      </c>
      <c r="BF18" s="117" t="s">
        <v>193</v>
      </c>
      <c r="BG18" s="117" t="s">
        <v>194</v>
      </c>
      <c r="BH18" s="117" t="s">
        <v>195</v>
      </c>
      <c r="BI18" s="117" t="s">
        <v>196</v>
      </c>
      <c r="BJ18" s="117" t="s">
        <v>197</v>
      </c>
      <c r="BK18" s="117" t="s">
        <v>198</v>
      </c>
      <c r="BL18" s="117" t="s">
        <v>25</v>
      </c>
    </row>
    <row r="19" spans="2:64" s="34" customFormat="1" ht="20.100000000000001" customHeight="1" x14ac:dyDescent="0.25">
      <c r="B19" s="334" t="s">
        <v>31</v>
      </c>
      <c r="C19" s="19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5">
        <f>SUM(D19:BK19)</f>
        <v>0</v>
      </c>
    </row>
    <row r="20" spans="2:64" s="34" customFormat="1" ht="20.100000000000001" customHeight="1" x14ac:dyDescent="0.25">
      <c r="B20" s="334"/>
      <c r="C20" s="19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5">
        <f t="shared" ref="BL20:BL45" si="0">SUM(D20:BK20)</f>
        <v>0</v>
      </c>
    </row>
    <row r="21" spans="2:64" s="34" customFormat="1" ht="20.100000000000001" customHeight="1" x14ac:dyDescent="0.25">
      <c r="B21" s="334"/>
      <c r="C21" s="19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5">
        <f t="shared" si="0"/>
        <v>0</v>
      </c>
    </row>
    <row r="22" spans="2:64" s="34" customFormat="1" ht="20.100000000000001" customHeight="1" x14ac:dyDescent="0.25">
      <c r="B22" s="334"/>
      <c r="C22" s="19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5">
        <f t="shared" si="0"/>
        <v>0</v>
      </c>
    </row>
    <row r="23" spans="2:64" s="34" customFormat="1" ht="20.100000000000001" customHeight="1" x14ac:dyDescent="0.25">
      <c r="B23" s="334"/>
      <c r="C23" s="19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5">
        <f t="shared" si="0"/>
        <v>0</v>
      </c>
    </row>
    <row r="24" spans="2:64" s="34" customFormat="1" ht="20.100000000000001" customHeight="1" x14ac:dyDescent="0.25">
      <c r="B24" s="334"/>
      <c r="C24" s="19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5">
        <f t="shared" si="0"/>
        <v>0</v>
      </c>
    </row>
    <row r="25" spans="2:64" s="34" customFormat="1" ht="20.100000000000001" customHeight="1" x14ac:dyDescent="0.25">
      <c r="B25" s="334"/>
      <c r="C25" s="19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5">
        <f t="shared" si="0"/>
        <v>0</v>
      </c>
    </row>
    <row r="26" spans="2:64" s="48" customFormat="1" ht="20.100000000000001" customHeight="1" x14ac:dyDescent="0.25">
      <c r="B26" s="334" t="s">
        <v>33</v>
      </c>
      <c r="C26" s="118" t="s">
        <v>34</v>
      </c>
      <c r="D26" s="120">
        <f>SUM(D27:D30)</f>
        <v>0</v>
      </c>
      <c r="E26" s="120">
        <f t="shared" ref="E26:W26" si="1">SUM(E27:E30)</f>
        <v>0</v>
      </c>
      <c r="F26" s="120">
        <f t="shared" si="1"/>
        <v>0</v>
      </c>
      <c r="G26" s="120">
        <f t="shared" si="1"/>
        <v>0</v>
      </c>
      <c r="H26" s="120">
        <f t="shared" si="1"/>
        <v>0</v>
      </c>
      <c r="I26" s="120">
        <f t="shared" si="1"/>
        <v>0</v>
      </c>
      <c r="J26" s="120">
        <f t="shared" si="1"/>
        <v>0</v>
      </c>
      <c r="K26" s="120">
        <f t="shared" si="1"/>
        <v>0</v>
      </c>
      <c r="L26" s="120">
        <f t="shared" si="1"/>
        <v>0</v>
      </c>
      <c r="M26" s="120">
        <f t="shared" si="1"/>
        <v>0</v>
      </c>
      <c r="N26" s="120">
        <f t="shared" si="1"/>
        <v>0</v>
      </c>
      <c r="O26" s="120">
        <f t="shared" si="1"/>
        <v>0</v>
      </c>
      <c r="P26" s="120">
        <f t="shared" si="1"/>
        <v>0</v>
      </c>
      <c r="Q26" s="120">
        <f t="shared" si="1"/>
        <v>0</v>
      </c>
      <c r="R26" s="120">
        <f t="shared" si="1"/>
        <v>0</v>
      </c>
      <c r="S26" s="120">
        <f t="shared" si="1"/>
        <v>0</v>
      </c>
      <c r="T26" s="120">
        <f t="shared" si="1"/>
        <v>0</v>
      </c>
      <c r="U26" s="120">
        <f t="shared" si="1"/>
        <v>0</v>
      </c>
      <c r="V26" s="120">
        <f t="shared" si="1"/>
        <v>0</v>
      </c>
      <c r="W26" s="120">
        <f t="shared" si="1"/>
        <v>0</v>
      </c>
      <c r="X26" s="120">
        <f t="shared" ref="X26:AT26" si="2">SUM(X27:X30)</f>
        <v>0</v>
      </c>
      <c r="Y26" s="120">
        <f t="shared" si="2"/>
        <v>0</v>
      </c>
      <c r="Z26" s="120">
        <f t="shared" si="2"/>
        <v>0</v>
      </c>
      <c r="AA26" s="120">
        <f t="shared" si="2"/>
        <v>0</v>
      </c>
      <c r="AB26" s="120">
        <f t="shared" si="2"/>
        <v>0</v>
      </c>
      <c r="AC26" s="120">
        <f t="shared" si="2"/>
        <v>0</v>
      </c>
      <c r="AD26" s="120">
        <f t="shared" si="2"/>
        <v>0</v>
      </c>
      <c r="AE26" s="120">
        <f t="shared" si="2"/>
        <v>0</v>
      </c>
      <c r="AF26" s="120">
        <f t="shared" si="2"/>
        <v>0</v>
      </c>
      <c r="AG26" s="120">
        <f t="shared" si="2"/>
        <v>0</v>
      </c>
      <c r="AH26" s="120">
        <f t="shared" si="2"/>
        <v>0</v>
      </c>
      <c r="AI26" s="120">
        <f t="shared" si="2"/>
        <v>0</v>
      </c>
      <c r="AJ26" s="120">
        <f t="shared" si="2"/>
        <v>0</v>
      </c>
      <c r="AK26" s="120">
        <f t="shared" si="2"/>
        <v>0</v>
      </c>
      <c r="AL26" s="120">
        <f t="shared" si="2"/>
        <v>0</v>
      </c>
      <c r="AM26" s="120">
        <f t="shared" si="2"/>
        <v>0</v>
      </c>
      <c r="AN26" s="120">
        <f t="shared" si="2"/>
        <v>0</v>
      </c>
      <c r="AO26" s="120">
        <f t="shared" si="2"/>
        <v>0</v>
      </c>
      <c r="AP26" s="120">
        <f t="shared" si="2"/>
        <v>0</v>
      </c>
      <c r="AQ26" s="120">
        <f t="shared" si="2"/>
        <v>0</v>
      </c>
      <c r="AR26" s="120">
        <f t="shared" si="2"/>
        <v>0</v>
      </c>
      <c r="AS26" s="120">
        <f t="shared" si="2"/>
        <v>0</v>
      </c>
      <c r="AT26" s="120">
        <f t="shared" si="2"/>
        <v>0</v>
      </c>
      <c r="AU26" s="120">
        <f t="shared" ref="AU26:BK26" si="3">SUM(AU27:AU30)</f>
        <v>0</v>
      </c>
      <c r="AV26" s="120">
        <f t="shared" si="3"/>
        <v>0</v>
      </c>
      <c r="AW26" s="120">
        <f t="shared" si="3"/>
        <v>0</v>
      </c>
      <c r="AX26" s="120">
        <f t="shared" si="3"/>
        <v>0</v>
      </c>
      <c r="AY26" s="120">
        <f t="shared" si="3"/>
        <v>0</v>
      </c>
      <c r="AZ26" s="120">
        <f t="shared" si="3"/>
        <v>0</v>
      </c>
      <c r="BA26" s="120">
        <f t="shared" si="3"/>
        <v>0</v>
      </c>
      <c r="BB26" s="120">
        <f t="shared" si="3"/>
        <v>0</v>
      </c>
      <c r="BC26" s="120">
        <f t="shared" si="3"/>
        <v>0</v>
      </c>
      <c r="BD26" s="120">
        <f t="shared" si="3"/>
        <v>0</v>
      </c>
      <c r="BE26" s="120">
        <f t="shared" si="3"/>
        <v>0</v>
      </c>
      <c r="BF26" s="120">
        <f t="shared" si="3"/>
        <v>0</v>
      </c>
      <c r="BG26" s="120">
        <f t="shared" si="3"/>
        <v>0</v>
      </c>
      <c r="BH26" s="120">
        <f t="shared" si="3"/>
        <v>0</v>
      </c>
      <c r="BI26" s="120">
        <f t="shared" si="3"/>
        <v>0</v>
      </c>
      <c r="BJ26" s="120">
        <f t="shared" si="3"/>
        <v>0</v>
      </c>
      <c r="BK26" s="120">
        <f t="shared" si="3"/>
        <v>0</v>
      </c>
      <c r="BL26" s="115">
        <f t="shared" si="0"/>
        <v>0</v>
      </c>
    </row>
    <row r="27" spans="2:64" s="48" customFormat="1" ht="20.100000000000001" customHeight="1" x14ac:dyDescent="0.25">
      <c r="B27" s="334"/>
      <c r="C27" s="119" t="s">
        <v>35</v>
      </c>
      <c r="D27" s="116"/>
      <c r="E27" s="116"/>
      <c r="F27" s="116"/>
      <c r="G27" s="116"/>
      <c r="H27" s="116"/>
      <c r="I27" s="116"/>
      <c r="J27" s="116"/>
      <c r="K27" s="116"/>
      <c r="L27" s="116"/>
      <c r="M27" s="116"/>
      <c r="N27" s="116"/>
      <c r="O27" s="116"/>
      <c r="P27" s="121"/>
      <c r="Q27" s="121"/>
      <c r="R27" s="121"/>
      <c r="S27" s="121"/>
      <c r="T27" s="121"/>
      <c r="U27" s="121"/>
      <c r="V27" s="121"/>
      <c r="W27" s="121"/>
      <c r="X27" s="116"/>
      <c r="Y27" s="116"/>
      <c r="Z27" s="116"/>
      <c r="AA27" s="121"/>
      <c r="AB27" s="121"/>
      <c r="AC27" s="121"/>
      <c r="AD27" s="121"/>
      <c r="AE27" s="121"/>
      <c r="AF27" s="121"/>
      <c r="AG27" s="121"/>
      <c r="AH27" s="121"/>
      <c r="AI27" s="116"/>
      <c r="AJ27" s="116"/>
      <c r="AK27" s="116"/>
      <c r="AL27" s="121"/>
      <c r="AM27" s="121"/>
      <c r="AN27" s="121"/>
      <c r="AO27" s="121"/>
      <c r="AP27" s="121"/>
      <c r="AQ27" s="121"/>
      <c r="AR27" s="121"/>
      <c r="AS27" s="121"/>
      <c r="AT27" s="121"/>
      <c r="AU27" s="116"/>
      <c r="AV27" s="116"/>
      <c r="AW27" s="116"/>
      <c r="AX27" s="121"/>
      <c r="AY27" s="121"/>
      <c r="AZ27" s="121"/>
      <c r="BA27" s="121"/>
      <c r="BB27" s="121"/>
      <c r="BC27" s="121"/>
      <c r="BD27" s="121"/>
      <c r="BE27" s="121"/>
      <c r="BF27" s="116"/>
      <c r="BG27" s="116"/>
      <c r="BH27" s="116"/>
      <c r="BI27" s="121"/>
      <c r="BJ27" s="121"/>
      <c r="BK27" s="121"/>
      <c r="BL27" s="115">
        <f t="shared" si="0"/>
        <v>0</v>
      </c>
    </row>
    <row r="28" spans="2:64" s="48" customFormat="1" ht="20.100000000000001" customHeight="1" x14ac:dyDescent="0.25">
      <c r="B28" s="334"/>
      <c r="C28" s="119" t="s">
        <v>36</v>
      </c>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5">
        <f t="shared" si="0"/>
        <v>0</v>
      </c>
    </row>
    <row r="29" spans="2:64" s="48" customFormat="1" ht="20.100000000000001" customHeight="1" x14ac:dyDescent="0.25">
      <c r="B29" s="334"/>
      <c r="C29" s="119" t="s">
        <v>43</v>
      </c>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5">
        <f t="shared" si="0"/>
        <v>0</v>
      </c>
    </row>
    <row r="30" spans="2:64" s="48" customFormat="1" ht="20.100000000000001" customHeight="1" x14ac:dyDescent="0.25">
      <c r="B30" s="334"/>
      <c r="C30" s="119" t="s">
        <v>38</v>
      </c>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5">
        <f t="shared" si="0"/>
        <v>0</v>
      </c>
    </row>
    <row r="31" spans="2:64" s="48" customFormat="1" ht="20.100000000000001" customHeight="1" x14ac:dyDescent="0.25">
      <c r="B31" s="334"/>
      <c r="C31" s="118" t="s">
        <v>138</v>
      </c>
      <c r="D31" s="115">
        <f>D32+D39+D45</f>
        <v>0</v>
      </c>
      <c r="E31" s="115">
        <f t="shared" ref="E31:W31" si="4">E32+E39+E45</f>
        <v>0</v>
      </c>
      <c r="F31" s="115">
        <f t="shared" si="4"/>
        <v>0</v>
      </c>
      <c r="G31" s="115">
        <f t="shared" si="4"/>
        <v>0</v>
      </c>
      <c r="H31" s="115">
        <f t="shared" si="4"/>
        <v>0</v>
      </c>
      <c r="I31" s="115">
        <f t="shared" si="4"/>
        <v>0</v>
      </c>
      <c r="J31" s="115">
        <f t="shared" si="4"/>
        <v>0</v>
      </c>
      <c r="K31" s="115">
        <f t="shared" si="4"/>
        <v>0</v>
      </c>
      <c r="L31" s="115">
        <f t="shared" si="4"/>
        <v>0</v>
      </c>
      <c r="M31" s="115">
        <f t="shared" si="4"/>
        <v>0</v>
      </c>
      <c r="N31" s="115">
        <f t="shared" si="4"/>
        <v>0</v>
      </c>
      <c r="O31" s="115">
        <f t="shared" si="4"/>
        <v>0</v>
      </c>
      <c r="P31" s="115">
        <f t="shared" si="4"/>
        <v>0</v>
      </c>
      <c r="Q31" s="115">
        <f t="shared" si="4"/>
        <v>0</v>
      </c>
      <c r="R31" s="115">
        <f t="shared" si="4"/>
        <v>0</v>
      </c>
      <c r="S31" s="115">
        <f t="shared" si="4"/>
        <v>0</v>
      </c>
      <c r="T31" s="115">
        <f t="shared" si="4"/>
        <v>0</v>
      </c>
      <c r="U31" s="115">
        <f t="shared" si="4"/>
        <v>0</v>
      </c>
      <c r="V31" s="115">
        <f t="shared" si="4"/>
        <v>0</v>
      </c>
      <c r="W31" s="115">
        <f t="shared" si="4"/>
        <v>0</v>
      </c>
      <c r="X31" s="115">
        <f t="shared" ref="X31:AT31" si="5">X32+X39+X45</f>
        <v>0</v>
      </c>
      <c r="Y31" s="115">
        <f t="shared" si="5"/>
        <v>0</v>
      </c>
      <c r="Z31" s="115">
        <f t="shared" si="5"/>
        <v>0</v>
      </c>
      <c r="AA31" s="115">
        <f t="shared" si="5"/>
        <v>0</v>
      </c>
      <c r="AB31" s="115">
        <f t="shared" si="5"/>
        <v>0</v>
      </c>
      <c r="AC31" s="115">
        <f t="shared" si="5"/>
        <v>0</v>
      </c>
      <c r="AD31" s="115">
        <f t="shared" si="5"/>
        <v>0</v>
      </c>
      <c r="AE31" s="115">
        <f t="shared" si="5"/>
        <v>0</v>
      </c>
      <c r="AF31" s="115">
        <f t="shared" si="5"/>
        <v>0</v>
      </c>
      <c r="AG31" s="115">
        <f t="shared" si="5"/>
        <v>0</v>
      </c>
      <c r="AH31" s="115">
        <f t="shared" si="5"/>
        <v>0</v>
      </c>
      <c r="AI31" s="115">
        <f t="shared" si="5"/>
        <v>0</v>
      </c>
      <c r="AJ31" s="115">
        <f t="shared" si="5"/>
        <v>0</v>
      </c>
      <c r="AK31" s="115">
        <f t="shared" si="5"/>
        <v>0</v>
      </c>
      <c r="AL31" s="115">
        <f t="shared" si="5"/>
        <v>0</v>
      </c>
      <c r="AM31" s="115">
        <f t="shared" si="5"/>
        <v>0</v>
      </c>
      <c r="AN31" s="115">
        <f t="shared" si="5"/>
        <v>0</v>
      </c>
      <c r="AO31" s="115">
        <f t="shared" si="5"/>
        <v>0</v>
      </c>
      <c r="AP31" s="115">
        <f t="shared" si="5"/>
        <v>0</v>
      </c>
      <c r="AQ31" s="115">
        <f t="shared" si="5"/>
        <v>0</v>
      </c>
      <c r="AR31" s="115">
        <f t="shared" si="5"/>
        <v>0</v>
      </c>
      <c r="AS31" s="115">
        <f t="shared" si="5"/>
        <v>0</v>
      </c>
      <c r="AT31" s="115">
        <f t="shared" si="5"/>
        <v>0</v>
      </c>
      <c r="AU31" s="115">
        <f t="shared" ref="AU31:BK31" si="6">AU32+AU39+AU45</f>
        <v>0</v>
      </c>
      <c r="AV31" s="115">
        <f t="shared" si="6"/>
        <v>0</v>
      </c>
      <c r="AW31" s="115">
        <f t="shared" si="6"/>
        <v>0</v>
      </c>
      <c r="AX31" s="115">
        <f t="shared" si="6"/>
        <v>0</v>
      </c>
      <c r="AY31" s="115">
        <f t="shared" si="6"/>
        <v>0</v>
      </c>
      <c r="AZ31" s="115">
        <f t="shared" si="6"/>
        <v>0</v>
      </c>
      <c r="BA31" s="115">
        <f t="shared" si="6"/>
        <v>0</v>
      </c>
      <c r="BB31" s="115">
        <f t="shared" si="6"/>
        <v>0</v>
      </c>
      <c r="BC31" s="115">
        <f t="shared" si="6"/>
        <v>0</v>
      </c>
      <c r="BD31" s="115">
        <f t="shared" si="6"/>
        <v>0</v>
      </c>
      <c r="BE31" s="115">
        <f t="shared" si="6"/>
        <v>0</v>
      </c>
      <c r="BF31" s="115">
        <f t="shared" si="6"/>
        <v>0</v>
      </c>
      <c r="BG31" s="115">
        <f t="shared" si="6"/>
        <v>0</v>
      </c>
      <c r="BH31" s="115">
        <f t="shared" si="6"/>
        <v>0</v>
      </c>
      <c r="BI31" s="115">
        <f t="shared" si="6"/>
        <v>0</v>
      </c>
      <c r="BJ31" s="115">
        <f t="shared" si="6"/>
        <v>0</v>
      </c>
      <c r="BK31" s="115">
        <f t="shared" si="6"/>
        <v>0</v>
      </c>
      <c r="BL31" s="115">
        <f t="shared" si="0"/>
        <v>0</v>
      </c>
    </row>
    <row r="32" spans="2:64" s="48" customFormat="1" ht="20.100000000000001" customHeight="1" x14ac:dyDescent="0.25">
      <c r="B32" s="334"/>
      <c r="C32" s="139" t="s">
        <v>39</v>
      </c>
      <c r="D32" s="115">
        <f t="shared" ref="D32:V32" si="7">SUM(D33:D38)</f>
        <v>0</v>
      </c>
      <c r="E32" s="115">
        <f t="shared" si="7"/>
        <v>0</v>
      </c>
      <c r="F32" s="115">
        <f t="shared" si="7"/>
        <v>0</v>
      </c>
      <c r="G32" s="115">
        <f t="shared" si="7"/>
        <v>0</v>
      </c>
      <c r="H32" s="115">
        <f t="shared" si="7"/>
        <v>0</v>
      </c>
      <c r="I32" s="115">
        <f t="shared" si="7"/>
        <v>0</v>
      </c>
      <c r="J32" s="115">
        <f t="shared" si="7"/>
        <v>0</v>
      </c>
      <c r="K32" s="115">
        <f t="shared" si="7"/>
        <v>0</v>
      </c>
      <c r="L32" s="115">
        <f t="shared" si="7"/>
        <v>0</v>
      </c>
      <c r="M32" s="115">
        <f t="shared" si="7"/>
        <v>0</v>
      </c>
      <c r="N32" s="115">
        <f t="shared" si="7"/>
        <v>0</v>
      </c>
      <c r="O32" s="115">
        <f t="shared" si="7"/>
        <v>0</v>
      </c>
      <c r="P32" s="115">
        <f t="shared" si="7"/>
        <v>0</v>
      </c>
      <c r="Q32" s="115">
        <f t="shared" si="7"/>
        <v>0</v>
      </c>
      <c r="R32" s="115">
        <f t="shared" si="7"/>
        <v>0</v>
      </c>
      <c r="S32" s="115">
        <f t="shared" si="7"/>
        <v>0</v>
      </c>
      <c r="T32" s="115">
        <f t="shared" si="7"/>
        <v>0</v>
      </c>
      <c r="U32" s="115">
        <f t="shared" si="7"/>
        <v>0</v>
      </c>
      <c r="V32" s="115">
        <f t="shared" si="7"/>
        <v>0</v>
      </c>
      <c r="W32" s="115">
        <f t="shared" ref="W32" si="8">SUM(W33:W38)</f>
        <v>0</v>
      </c>
      <c r="X32" s="115">
        <f t="shared" ref="X32:AG32" si="9">SUM(X33:X38)</f>
        <v>0</v>
      </c>
      <c r="Y32" s="115">
        <f t="shared" si="9"/>
        <v>0</v>
      </c>
      <c r="Z32" s="115">
        <f t="shared" si="9"/>
        <v>0</v>
      </c>
      <c r="AA32" s="115">
        <f t="shared" si="9"/>
        <v>0</v>
      </c>
      <c r="AB32" s="115">
        <f t="shared" si="9"/>
        <v>0</v>
      </c>
      <c r="AC32" s="115">
        <f t="shared" si="9"/>
        <v>0</v>
      </c>
      <c r="AD32" s="115">
        <f t="shared" si="9"/>
        <v>0</v>
      </c>
      <c r="AE32" s="115">
        <f t="shared" si="9"/>
        <v>0</v>
      </c>
      <c r="AF32" s="115">
        <f t="shared" si="9"/>
        <v>0</v>
      </c>
      <c r="AG32" s="115">
        <f t="shared" si="9"/>
        <v>0</v>
      </c>
      <c r="AH32" s="115">
        <f t="shared" ref="AH32" si="10">SUM(AH33:AH38)</f>
        <v>0</v>
      </c>
      <c r="AI32" s="115">
        <f t="shared" ref="AI32:AR32" si="11">SUM(AI33:AI38)</f>
        <v>0</v>
      </c>
      <c r="AJ32" s="115">
        <f t="shared" si="11"/>
        <v>0</v>
      </c>
      <c r="AK32" s="115">
        <f t="shared" si="11"/>
        <v>0</v>
      </c>
      <c r="AL32" s="115">
        <f t="shared" si="11"/>
        <v>0</v>
      </c>
      <c r="AM32" s="115">
        <f t="shared" si="11"/>
        <v>0</v>
      </c>
      <c r="AN32" s="115">
        <f t="shared" si="11"/>
        <v>0</v>
      </c>
      <c r="AO32" s="115">
        <f t="shared" si="11"/>
        <v>0</v>
      </c>
      <c r="AP32" s="115">
        <f t="shared" si="11"/>
        <v>0</v>
      </c>
      <c r="AQ32" s="115">
        <f t="shared" si="11"/>
        <v>0</v>
      </c>
      <c r="AR32" s="115">
        <f t="shared" si="11"/>
        <v>0</v>
      </c>
      <c r="AS32" s="115">
        <f t="shared" ref="AS32:AT32" si="12">SUM(AS33:AS38)</f>
        <v>0</v>
      </c>
      <c r="AT32" s="115">
        <f t="shared" si="12"/>
        <v>0</v>
      </c>
      <c r="AU32" s="115">
        <f t="shared" ref="AU32:BD32" si="13">SUM(AU33:AU38)</f>
        <v>0</v>
      </c>
      <c r="AV32" s="115">
        <f t="shared" si="13"/>
        <v>0</v>
      </c>
      <c r="AW32" s="115">
        <f t="shared" si="13"/>
        <v>0</v>
      </c>
      <c r="AX32" s="115">
        <f t="shared" si="13"/>
        <v>0</v>
      </c>
      <c r="AY32" s="115">
        <f t="shared" si="13"/>
        <v>0</v>
      </c>
      <c r="AZ32" s="115">
        <f t="shared" si="13"/>
        <v>0</v>
      </c>
      <c r="BA32" s="115">
        <f t="shared" si="13"/>
        <v>0</v>
      </c>
      <c r="BB32" s="115">
        <f t="shared" si="13"/>
        <v>0</v>
      </c>
      <c r="BC32" s="115">
        <f t="shared" si="13"/>
        <v>0</v>
      </c>
      <c r="BD32" s="115">
        <f t="shared" si="13"/>
        <v>0</v>
      </c>
      <c r="BE32" s="115">
        <f t="shared" ref="BE32" si="14">SUM(BE33:BE38)</f>
        <v>0</v>
      </c>
      <c r="BF32" s="115">
        <f t="shared" ref="BF32:BK32" si="15">SUM(BF33:BF38)</f>
        <v>0</v>
      </c>
      <c r="BG32" s="115">
        <f t="shared" si="15"/>
        <v>0</v>
      </c>
      <c r="BH32" s="115">
        <f t="shared" si="15"/>
        <v>0</v>
      </c>
      <c r="BI32" s="115">
        <f t="shared" si="15"/>
        <v>0</v>
      </c>
      <c r="BJ32" s="115">
        <f t="shared" si="15"/>
        <v>0</v>
      </c>
      <c r="BK32" s="115">
        <f t="shared" si="15"/>
        <v>0</v>
      </c>
      <c r="BL32" s="115">
        <f>SUM(D32:BK32)</f>
        <v>0</v>
      </c>
    </row>
    <row r="33" spans="2:64" s="48" customFormat="1" ht="20.100000000000001" customHeight="1" x14ac:dyDescent="0.25">
      <c r="B33" s="334"/>
      <c r="C33" s="175"/>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5">
        <f t="shared" si="0"/>
        <v>0</v>
      </c>
    </row>
    <row r="34" spans="2:64" s="48" customFormat="1" ht="20.100000000000001" customHeight="1" x14ac:dyDescent="0.25">
      <c r="B34" s="334"/>
      <c r="C34" s="175"/>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5">
        <f t="shared" si="0"/>
        <v>0</v>
      </c>
    </row>
    <row r="35" spans="2:64" s="48" customFormat="1" ht="20.100000000000001" customHeight="1" x14ac:dyDescent="0.25">
      <c r="B35" s="334"/>
      <c r="C35" s="175"/>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5">
        <f t="shared" si="0"/>
        <v>0</v>
      </c>
    </row>
    <row r="36" spans="2:64" s="48" customFormat="1" ht="20.100000000000001" customHeight="1" x14ac:dyDescent="0.25">
      <c r="B36" s="334"/>
      <c r="C36" s="175"/>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5">
        <f t="shared" si="0"/>
        <v>0</v>
      </c>
    </row>
    <row r="37" spans="2:64" s="48" customFormat="1" ht="20.100000000000001" customHeight="1" x14ac:dyDescent="0.25">
      <c r="B37" s="334"/>
      <c r="C37" s="175"/>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5">
        <f t="shared" si="0"/>
        <v>0</v>
      </c>
    </row>
    <row r="38" spans="2:64" s="48" customFormat="1" ht="20.100000000000001" customHeight="1" x14ac:dyDescent="0.25">
      <c r="B38" s="334"/>
      <c r="C38" s="175"/>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5">
        <f t="shared" si="0"/>
        <v>0</v>
      </c>
    </row>
    <row r="39" spans="2:64" s="48" customFormat="1" ht="20.100000000000001" customHeight="1" x14ac:dyDescent="0.25">
      <c r="B39" s="334"/>
      <c r="C39" s="139" t="s">
        <v>40</v>
      </c>
      <c r="D39" s="120">
        <f>SUM(D40:D44)</f>
        <v>0</v>
      </c>
      <c r="E39" s="120">
        <f t="shared" ref="E39:BK39" si="16">SUM(E40:E44)</f>
        <v>0</v>
      </c>
      <c r="F39" s="120">
        <f t="shared" si="16"/>
        <v>0</v>
      </c>
      <c r="G39" s="120">
        <f t="shared" si="16"/>
        <v>0</v>
      </c>
      <c r="H39" s="120">
        <f t="shared" si="16"/>
        <v>0</v>
      </c>
      <c r="I39" s="120">
        <f t="shared" si="16"/>
        <v>0</v>
      </c>
      <c r="J39" s="120">
        <f t="shared" si="16"/>
        <v>0</v>
      </c>
      <c r="K39" s="120">
        <f t="shared" si="16"/>
        <v>0</v>
      </c>
      <c r="L39" s="120">
        <f t="shared" si="16"/>
        <v>0</v>
      </c>
      <c r="M39" s="120">
        <f t="shared" si="16"/>
        <v>0</v>
      </c>
      <c r="N39" s="120">
        <f t="shared" si="16"/>
        <v>0</v>
      </c>
      <c r="O39" s="120">
        <f t="shared" si="16"/>
        <v>0</v>
      </c>
      <c r="P39" s="120">
        <f t="shared" si="16"/>
        <v>0</v>
      </c>
      <c r="Q39" s="120">
        <f t="shared" si="16"/>
        <v>0</v>
      </c>
      <c r="R39" s="120">
        <f t="shared" si="16"/>
        <v>0</v>
      </c>
      <c r="S39" s="120">
        <f t="shared" si="16"/>
        <v>0</v>
      </c>
      <c r="T39" s="120">
        <f t="shared" si="16"/>
        <v>0</v>
      </c>
      <c r="U39" s="120">
        <f t="shared" si="16"/>
        <v>0</v>
      </c>
      <c r="V39" s="120">
        <f t="shared" si="16"/>
        <v>0</v>
      </c>
      <c r="W39" s="120">
        <f t="shared" si="16"/>
        <v>0</v>
      </c>
      <c r="X39" s="120">
        <f t="shared" si="16"/>
        <v>0</v>
      </c>
      <c r="Y39" s="120">
        <f t="shared" si="16"/>
        <v>0</v>
      </c>
      <c r="Z39" s="120">
        <f t="shared" si="16"/>
        <v>0</v>
      </c>
      <c r="AA39" s="120">
        <f t="shared" si="16"/>
        <v>0</v>
      </c>
      <c r="AB39" s="120">
        <f t="shared" si="16"/>
        <v>0</v>
      </c>
      <c r="AC39" s="120">
        <f t="shared" si="16"/>
        <v>0</v>
      </c>
      <c r="AD39" s="120">
        <f t="shared" si="16"/>
        <v>0</v>
      </c>
      <c r="AE39" s="120">
        <f t="shared" si="16"/>
        <v>0</v>
      </c>
      <c r="AF39" s="120">
        <f t="shared" si="16"/>
        <v>0</v>
      </c>
      <c r="AG39" s="120">
        <f t="shared" si="16"/>
        <v>0</v>
      </c>
      <c r="AH39" s="120">
        <f t="shared" si="16"/>
        <v>0</v>
      </c>
      <c r="AI39" s="120">
        <f t="shared" si="16"/>
        <v>0</v>
      </c>
      <c r="AJ39" s="120">
        <f t="shared" si="16"/>
        <v>0</v>
      </c>
      <c r="AK39" s="120">
        <f t="shared" si="16"/>
        <v>0</v>
      </c>
      <c r="AL39" s="120">
        <f t="shared" si="16"/>
        <v>0</v>
      </c>
      <c r="AM39" s="120">
        <f t="shared" si="16"/>
        <v>0</v>
      </c>
      <c r="AN39" s="120">
        <f t="shared" si="16"/>
        <v>0</v>
      </c>
      <c r="AO39" s="120">
        <f t="shared" si="16"/>
        <v>0</v>
      </c>
      <c r="AP39" s="120">
        <f t="shared" si="16"/>
        <v>0</v>
      </c>
      <c r="AQ39" s="120">
        <f t="shared" si="16"/>
        <v>0</v>
      </c>
      <c r="AR39" s="120">
        <f t="shared" si="16"/>
        <v>0</v>
      </c>
      <c r="AS39" s="120">
        <f t="shared" si="16"/>
        <v>0</v>
      </c>
      <c r="AT39" s="120">
        <f t="shared" si="16"/>
        <v>0</v>
      </c>
      <c r="AU39" s="120">
        <f t="shared" si="16"/>
        <v>0</v>
      </c>
      <c r="AV39" s="120">
        <f t="shared" si="16"/>
        <v>0</v>
      </c>
      <c r="AW39" s="120">
        <f t="shared" si="16"/>
        <v>0</v>
      </c>
      <c r="AX39" s="120">
        <f t="shared" si="16"/>
        <v>0</v>
      </c>
      <c r="AY39" s="120">
        <f t="shared" si="16"/>
        <v>0</v>
      </c>
      <c r="AZ39" s="120">
        <f t="shared" si="16"/>
        <v>0</v>
      </c>
      <c r="BA39" s="120">
        <f t="shared" si="16"/>
        <v>0</v>
      </c>
      <c r="BB39" s="120">
        <f t="shared" si="16"/>
        <v>0</v>
      </c>
      <c r="BC39" s="120">
        <f t="shared" si="16"/>
        <v>0</v>
      </c>
      <c r="BD39" s="120">
        <f t="shared" si="16"/>
        <v>0</v>
      </c>
      <c r="BE39" s="120">
        <f t="shared" si="16"/>
        <v>0</v>
      </c>
      <c r="BF39" s="120">
        <f t="shared" si="16"/>
        <v>0</v>
      </c>
      <c r="BG39" s="120">
        <f t="shared" si="16"/>
        <v>0</v>
      </c>
      <c r="BH39" s="120">
        <f t="shared" si="16"/>
        <v>0</v>
      </c>
      <c r="BI39" s="120">
        <f t="shared" si="16"/>
        <v>0</v>
      </c>
      <c r="BJ39" s="120">
        <f t="shared" si="16"/>
        <v>0</v>
      </c>
      <c r="BK39" s="120">
        <f t="shared" si="16"/>
        <v>0</v>
      </c>
      <c r="BL39" s="115">
        <f t="shared" si="0"/>
        <v>0</v>
      </c>
    </row>
    <row r="40" spans="2:64" s="48" customFormat="1" ht="20.100000000000001" customHeight="1" x14ac:dyDescent="0.25">
      <c r="B40" s="334"/>
      <c r="C40" s="145"/>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5">
        <f t="shared" si="0"/>
        <v>0</v>
      </c>
    </row>
    <row r="41" spans="2:64" s="48" customFormat="1" ht="20.100000000000001" customHeight="1" x14ac:dyDescent="0.25">
      <c r="B41" s="334"/>
      <c r="C41" s="145"/>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5">
        <f t="shared" si="0"/>
        <v>0</v>
      </c>
    </row>
    <row r="42" spans="2:64" s="48" customFormat="1" ht="20.100000000000001" customHeight="1" x14ac:dyDescent="0.25">
      <c r="B42" s="334"/>
      <c r="C42" s="145"/>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5">
        <f t="shared" si="0"/>
        <v>0</v>
      </c>
    </row>
    <row r="43" spans="2:64" s="48" customFormat="1" ht="20.100000000000001" customHeight="1" x14ac:dyDescent="0.25">
      <c r="B43" s="334"/>
      <c r="C43" s="145"/>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5">
        <f t="shared" si="0"/>
        <v>0</v>
      </c>
    </row>
    <row r="44" spans="2:64" s="48" customFormat="1" ht="20.100000000000001" customHeight="1" x14ac:dyDescent="0.25">
      <c r="B44" s="334"/>
      <c r="C44" s="145"/>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5">
        <f t="shared" si="0"/>
        <v>0</v>
      </c>
    </row>
    <row r="45" spans="2:64" s="48" customFormat="1" ht="20.100000000000001" customHeight="1" x14ac:dyDescent="0.25">
      <c r="B45" s="334"/>
      <c r="C45" s="118" t="s">
        <v>41</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5">
        <f t="shared" si="0"/>
        <v>0</v>
      </c>
    </row>
    <row r="46" spans="2:64" ht="21.95" customHeight="1" x14ac:dyDescent="0.25">
      <c r="B46" s="7"/>
      <c r="C46" s="180"/>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row>
    <row r="47" spans="2:64" ht="15" x14ac:dyDescent="0.25">
      <c r="B47" s="7"/>
      <c r="C47" s="7"/>
      <c r="D47" s="7"/>
      <c r="E47" s="7"/>
    </row>
    <row r="48" spans="2:64" ht="15" x14ac:dyDescent="0.25"/>
    <row r="49" spans="3:3" ht="15" x14ac:dyDescent="0.25">
      <c r="C49" s="32"/>
    </row>
    <row r="50" spans="3:3" ht="15" x14ac:dyDescent="0.25"/>
    <row r="51" spans="3:3" ht="15" hidden="1" x14ac:dyDescent="0.25"/>
    <row r="52" spans="3:3" ht="15" hidden="1" x14ac:dyDescent="0.25"/>
    <row r="53" spans="3:3" ht="15" hidden="1" x14ac:dyDescent="0.25"/>
    <row r="54" spans="3:3" ht="15" hidden="1" x14ac:dyDescent="0.25"/>
    <row r="55" spans="3:3" ht="15" hidden="1" x14ac:dyDescent="0.25"/>
    <row r="56" spans="3:3" ht="15" hidden="1" x14ac:dyDescent="0.25"/>
    <row r="57" spans="3:3" ht="15" hidden="1" x14ac:dyDescent="0.25"/>
    <row r="58" spans="3:3" ht="15" hidden="1" x14ac:dyDescent="0.25"/>
    <row r="59" spans="3:3" ht="15" hidden="1" x14ac:dyDescent="0.25"/>
    <row r="60" spans="3:3" ht="15" hidden="1" x14ac:dyDescent="0.25"/>
    <row r="61" spans="3:3" ht="15" hidden="1" x14ac:dyDescent="0.25"/>
    <row r="62" spans="3:3" ht="15" hidden="1" x14ac:dyDescent="0.25"/>
    <row r="63" spans="3:3" ht="15" hidden="1" x14ac:dyDescent="0.25"/>
    <row r="64" spans="3:3"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2" ht="15" hidden="1" x14ac:dyDescent="0.25"/>
  </sheetData>
  <sheetProtection algorithmName="SHA-512" hashValue="m72Xb46jPAc+HA6qpuCT7azsuCdTTj6JYh3zUskZcYrINxw1anBA5RzZMvcoPSl+KPFV2+5xR8LhVq5Z/AJhYw==" saltValue="2GXDCNqQ9VLl6DKYGGwrew==" spinCount="100000" sheet="1" objects="1" scenarios="1"/>
  <mergeCells count="5">
    <mergeCell ref="B26:B45"/>
    <mergeCell ref="B11:K11"/>
    <mergeCell ref="B13:K13"/>
    <mergeCell ref="B19:B25"/>
    <mergeCell ref="B16:C16"/>
  </mergeCells>
  <phoneticPr fontId="17" type="noConversion"/>
  <dataValidations count="2">
    <dataValidation type="decimal" operator="greaterThanOrEqual" allowBlank="1" showInputMessage="1" showErrorMessage="1" sqref="D27:BK30 D19:BK25 BL19:BL45 D33:BK38 D40:BK45" xr:uid="{B51CC0D8-0DE0-415A-BAF6-5A2AF9D156AC}">
      <formula1>0</formula1>
    </dataValidation>
    <dataValidation type="decimal" operator="greaterThan" allowBlank="1" showInputMessage="1" showErrorMessage="1" sqref="D31:BK32 D26:BK26" xr:uid="{89C1AB2E-A3F9-4C6F-9E03-81B4DA38E6F9}">
      <formula1>0</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2D73-BCB1-4BBB-90E8-BC6559A7E754}">
  <dimension ref="A1:BT55"/>
  <sheetViews>
    <sheetView showGridLines="0" topLeftCell="A25" zoomScale="70" zoomScaleNormal="70" workbookViewId="0">
      <selection activeCell="A40" sqref="A40:XFD43"/>
    </sheetView>
  </sheetViews>
  <sheetFormatPr baseColWidth="10" defaultColWidth="11.42578125" defaultRowHeight="0" customHeight="1" zeroHeight="1" x14ac:dyDescent="0.25"/>
  <cols>
    <col min="1" max="2" width="11.42578125" customWidth="1"/>
    <col min="3" max="3" width="41.5703125" customWidth="1"/>
    <col min="4" max="5" width="20.7109375" customWidth="1"/>
    <col min="6" max="6" width="22.7109375" customWidth="1"/>
    <col min="7" max="11" width="20.7109375" customWidth="1"/>
    <col min="12" max="71" width="18.7109375" customWidth="1"/>
    <col min="72" max="72" width="20.42578125" customWidth="1"/>
  </cols>
  <sheetData>
    <row r="1" spans="2:12" ht="15" x14ac:dyDescent="0.25"/>
    <row r="2" spans="2:12" ht="15" x14ac:dyDescent="0.25"/>
    <row r="3" spans="2:12" ht="15" x14ac:dyDescent="0.25"/>
    <row r="4" spans="2:12" ht="15" x14ac:dyDescent="0.25"/>
    <row r="5" spans="2:12" ht="15" x14ac:dyDescent="0.25"/>
    <row r="6" spans="2:12" ht="15" x14ac:dyDescent="0.25"/>
    <row r="7" spans="2:12" ht="15" x14ac:dyDescent="0.25"/>
    <row r="8" spans="2:12" ht="15" x14ac:dyDescent="0.25"/>
    <row r="9" spans="2:12" ht="15" x14ac:dyDescent="0.25"/>
    <row r="10" spans="2:12" ht="15" x14ac:dyDescent="0.25"/>
    <row r="11" spans="2:12" ht="15" x14ac:dyDescent="0.25"/>
    <row r="12" spans="2:12" ht="26.1" customHeight="1" x14ac:dyDescent="0.25">
      <c r="B12" s="214" t="s">
        <v>30</v>
      </c>
      <c r="C12" s="214"/>
      <c r="D12" s="214"/>
      <c r="E12" s="214"/>
      <c r="F12" s="214"/>
      <c r="G12" s="214"/>
      <c r="H12" s="214"/>
      <c r="I12" s="214"/>
      <c r="J12" s="214"/>
      <c r="K12" s="214"/>
      <c r="L12" s="214"/>
    </row>
    <row r="13" spans="2:12" ht="15" x14ac:dyDescent="0.25"/>
    <row r="14" spans="2:12" ht="218.1" customHeight="1" x14ac:dyDescent="0.25">
      <c r="B14" s="340" t="s">
        <v>211</v>
      </c>
      <c r="C14" s="341"/>
      <c r="D14" s="341"/>
      <c r="E14" s="341"/>
      <c r="F14" s="341"/>
      <c r="G14" s="341"/>
      <c r="H14" s="341"/>
      <c r="I14" s="341"/>
      <c r="J14" s="341"/>
      <c r="K14" s="341"/>
      <c r="L14" s="342"/>
    </row>
    <row r="15" spans="2:12" ht="15" x14ac:dyDescent="0.25"/>
    <row r="16" spans="2:12" ht="15" x14ac:dyDescent="0.25"/>
    <row r="17" spans="2:72" s="42" customFormat="1" ht="29.45" customHeight="1" x14ac:dyDescent="0.3">
      <c r="D17" s="338" t="s">
        <v>107</v>
      </c>
      <c r="E17" s="338"/>
      <c r="F17" s="338"/>
      <c r="G17" s="338"/>
      <c r="H17" s="338"/>
      <c r="I17" s="338"/>
      <c r="J17" s="338"/>
      <c r="K17" s="338"/>
      <c r="L17" s="349" t="s">
        <v>28</v>
      </c>
      <c r="M17" s="350"/>
      <c r="N17" s="350"/>
      <c r="O17" s="350"/>
      <c r="P17" s="350"/>
      <c r="Q17" s="350"/>
      <c r="R17" s="350"/>
      <c r="S17" s="350"/>
      <c r="T17" s="350"/>
      <c r="U17" s="350"/>
      <c r="V17" s="350"/>
      <c r="W17" s="350"/>
      <c r="X17" s="351"/>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row>
    <row r="18" spans="2:72" s="42" customFormat="1" ht="35.1" customHeight="1" x14ac:dyDescent="0.3">
      <c r="D18" s="123" t="s">
        <v>224</v>
      </c>
      <c r="E18" s="124" t="s">
        <v>223</v>
      </c>
      <c r="F18" s="123" t="s">
        <v>222</v>
      </c>
      <c r="G18" s="124" t="s">
        <v>221</v>
      </c>
      <c r="H18" s="123" t="s">
        <v>220</v>
      </c>
      <c r="I18" s="124" t="s">
        <v>219</v>
      </c>
      <c r="J18" s="123" t="s">
        <v>218</v>
      </c>
      <c r="K18" s="124" t="s">
        <v>217</v>
      </c>
      <c r="L18" s="108">
        <v>1</v>
      </c>
      <c r="M18" s="108">
        <v>2</v>
      </c>
      <c r="N18" s="108">
        <v>3</v>
      </c>
      <c r="O18" s="108">
        <v>4</v>
      </c>
      <c r="P18" s="108">
        <v>5</v>
      </c>
      <c r="Q18" s="108">
        <v>6</v>
      </c>
      <c r="R18" s="108">
        <v>7</v>
      </c>
      <c r="S18" s="108">
        <v>8</v>
      </c>
      <c r="T18" s="108">
        <v>9</v>
      </c>
      <c r="U18" s="108">
        <v>10</v>
      </c>
      <c r="V18" s="108">
        <v>11</v>
      </c>
      <c r="W18" s="108">
        <v>12</v>
      </c>
      <c r="X18" s="108">
        <v>13</v>
      </c>
      <c r="Y18" s="108">
        <v>14</v>
      </c>
      <c r="Z18" s="108">
        <v>15</v>
      </c>
      <c r="AA18" s="108">
        <v>16</v>
      </c>
      <c r="AB18" s="108">
        <v>17</v>
      </c>
      <c r="AC18" s="108">
        <v>18</v>
      </c>
      <c r="AD18" s="108">
        <v>19</v>
      </c>
      <c r="AE18" s="108">
        <v>20</v>
      </c>
      <c r="AF18" s="108">
        <v>21</v>
      </c>
      <c r="AG18" s="108">
        <v>22</v>
      </c>
      <c r="AH18" s="108">
        <v>23</v>
      </c>
      <c r="AI18" s="108">
        <v>24</v>
      </c>
      <c r="AJ18" s="108">
        <v>25</v>
      </c>
      <c r="AK18" s="108">
        <v>26</v>
      </c>
      <c r="AL18" s="108">
        <v>27</v>
      </c>
      <c r="AM18" s="108">
        <v>28</v>
      </c>
      <c r="AN18" s="108">
        <v>29</v>
      </c>
      <c r="AO18" s="108">
        <v>30</v>
      </c>
      <c r="AP18" s="108">
        <v>31</v>
      </c>
      <c r="AQ18" s="108">
        <v>32</v>
      </c>
      <c r="AR18" s="108">
        <v>33</v>
      </c>
      <c r="AS18" s="108">
        <v>34</v>
      </c>
      <c r="AT18" s="108">
        <v>35</v>
      </c>
      <c r="AU18" s="108">
        <v>36</v>
      </c>
      <c r="AV18" s="108">
        <v>37</v>
      </c>
      <c r="AW18" s="108">
        <v>38</v>
      </c>
      <c r="AX18" s="108">
        <v>39</v>
      </c>
      <c r="AY18" s="108">
        <v>40</v>
      </c>
      <c r="AZ18" s="108">
        <v>41</v>
      </c>
      <c r="BA18" s="108">
        <v>42</v>
      </c>
      <c r="BB18" s="108">
        <v>43</v>
      </c>
      <c r="BC18" s="108">
        <v>44</v>
      </c>
      <c r="BD18" s="108">
        <v>45</v>
      </c>
      <c r="BE18" s="108">
        <v>46</v>
      </c>
      <c r="BF18" s="108">
        <v>47</v>
      </c>
      <c r="BG18" s="108">
        <v>48</v>
      </c>
      <c r="BH18" s="108">
        <v>49</v>
      </c>
      <c r="BI18" s="108">
        <v>50</v>
      </c>
      <c r="BJ18" s="108">
        <v>51</v>
      </c>
      <c r="BK18" s="108">
        <v>52</v>
      </c>
      <c r="BL18" s="108">
        <v>53</v>
      </c>
      <c r="BM18" s="108">
        <v>54</v>
      </c>
      <c r="BN18" s="108">
        <v>55</v>
      </c>
      <c r="BO18" s="108">
        <v>56</v>
      </c>
      <c r="BP18" s="108">
        <v>57</v>
      </c>
      <c r="BQ18" s="108">
        <v>58</v>
      </c>
      <c r="BR18" s="108">
        <v>59</v>
      </c>
      <c r="BS18" s="108">
        <v>60</v>
      </c>
    </row>
    <row r="19" spans="2:72" s="34" customFormat="1" ht="20.100000000000001" customHeight="1" x14ac:dyDescent="0.3">
      <c r="B19" s="334" t="s">
        <v>31</v>
      </c>
      <c r="C19" s="197" t="str">
        <f>IF('4.2-Fase explotación (PN)'!C19&lt;&gt;"",'4.2-Fase explotación (PN)'!C19,"")</f>
        <v/>
      </c>
      <c r="D19" s="137"/>
      <c r="E19" s="137"/>
      <c r="F19" s="137"/>
      <c r="G19" s="137"/>
      <c r="H19" s="137"/>
      <c r="I19" s="137"/>
      <c r="J19" s="137"/>
      <c r="K19" s="137"/>
      <c r="L19" s="136">
        <f>'4.2-Fase explotación (PN)'!D19</f>
        <v>0</v>
      </c>
      <c r="M19" s="136">
        <f>'4.2-Fase explotación (PN)'!E19</f>
        <v>0</v>
      </c>
      <c r="N19" s="136">
        <f>'4.2-Fase explotación (PN)'!F19</f>
        <v>0</v>
      </c>
      <c r="O19" s="136">
        <f>'4.2-Fase explotación (PN)'!G19</f>
        <v>0</v>
      </c>
      <c r="P19" s="136">
        <f>'4.2-Fase explotación (PN)'!H19</f>
        <v>0</v>
      </c>
      <c r="Q19" s="136">
        <f>'4.2-Fase explotación (PN)'!I19</f>
        <v>0</v>
      </c>
      <c r="R19" s="136">
        <f>'4.2-Fase explotación (PN)'!J19</f>
        <v>0</v>
      </c>
      <c r="S19" s="136">
        <f>'4.2-Fase explotación (PN)'!K19</f>
        <v>0</v>
      </c>
      <c r="T19" s="136">
        <f>'4.2-Fase explotación (PN)'!L19</f>
        <v>0</v>
      </c>
      <c r="U19" s="136">
        <f>'4.2-Fase explotación (PN)'!M19</f>
        <v>0</v>
      </c>
      <c r="V19" s="136">
        <f>'4.2-Fase explotación (PN)'!N19</f>
        <v>0</v>
      </c>
      <c r="W19" s="136">
        <f>'4.2-Fase explotación (PN)'!O19</f>
        <v>0</v>
      </c>
      <c r="X19" s="136">
        <f>'4.2-Fase explotación (PN)'!P19</f>
        <v>0</v>
      </c>
      <c r="Y19" s="136">
        <f>'4.2-Fase explotación (PN)'!Q19</f>
        <v>0</v>
      </c>
      <c r="Z19" s="136">
        <f>'4.2-Fase explotación (PN)'!R19</f>
        <v>0</v>
      </c>
      <c r="AA19" s="136">
        <f>'4.2-Fase explotación (PN)'!S19</f>
        <v>0</v>
      </c>
      <c r="AB19" s="136">
        <f>'4.2-Fase explotación (PN)'!T19</f>
        <v>0</v>
      </c>
      <c r="AC19" s="136">
        <f>'4.2-Fase explotación (PN)'!U19</f>
        <v>0</v>
      </c>
      <c r="AD19" s="136">
        <f>'4.2-Fase explotación (PN)'!V19</f>
        <v>0</v>
      </c>
      <c r="AE19" s="136">
        <f>'4.2-Fase explotación (PN)'!W19</f>
        <v>0</v>
      </c>
      <c r="AF19" s="136">
        <f>'4.2-Fase explotación (PN)'!X19</f>
        <v>0</v>
      </c>
      <c r="AG19" s="136">
        <f>'4.2-Fase explotación (PN)'!Y19</f>
        <v>0</v>
      </c>
      <c r="AH19" s="136">
        <f>'4.2-Fase explotación (PN)'!Z19</f>
        <v>0</v>
      </c>
      <c r="AI19" s="136">
        <f>'4.2-Fase explotación (PN)'!AA19</f>
        <v>0</v>
      </c>
      <c r="AJ19" s="136">
        <f>'4.2-Fase explotación (PN)'!AB19</f>
        <v>0</v>
      </c>
      <c r="AK19" s="136">
        <f>'4.2-Fase explotación (PN)'!AC19</f>
        <v>0</v>
      </c>
      <c r="AL19" s="136">
        <f>'4.2-Fase explotación (PN)'!AD19</f>
        <v>0</v>
      </c>
      <c r="AM19" s="136">
        <f>'4.2-Fase explotación (PN)'!AE19</f>
        <v>0</v>
      </c>
      <c r="AN19" s="136">
        <f>'4.2-Fase explotación (PN)'!AF19</f>
        <v>0</v>
      </c>
      <c r="AO19" s="136">
        <f>'4.2-Fase explotación (PN)'!AG19</f>
        <v>0</v>
      </c>
      <c r="AP19" s="136">
        <f>'4.2-Fase explotación (PN)'!AH19</f>
        <v>0</v>
      </c>
      <c r="AQ19" s="136">
        <f>'4.2-Fase explotación (PN)'!AI19</f>
        <v>0</v>
      </c>
      <c r="AR19" s="136">
        <f>'4.2-Fase explotación (PN)'!AJ19</f>
        <v>0</v>
      </c>
      <c r="AS19" s="136">
        <f>'4.2-Fase explotación (PN)'!AK19</f>
        <v>0</v>
      </c>
      <c r="AT19" s="136">
        <f>'4.2-Fase explotación (PN)'!AL19</f>
        <v>0</v>
      </c>
      <c r="AU19" s="136">
        <f>'4.2-Fase explotación (PN)'!AM19</f>
        <v>0</v>
      </c>
      <c r="AV19" s="136">
        <f>'4.2-Fase explotación (PN)'!AN19</f>
        <v>0</v>
      </c>
      <c r="AW19" s="136">
        <f>'4.2-Fase explotación (PN)'!AO19</f>
        <v>0</v>
      </c>
      <c r="AX19" s="136">
        <f>'4.2-Fase explotación (PN)'!AP19</f>
        <v>0</v>
      </c>
      <c r="AY19" s="136">
        <f>'4.2-Fase explotación (PN)'!AQ19</f>
        <v>0</v>
      </c>
      <c r="AZ19" s="136">
        <f>'4.2-Fase explotación (PN)'!AR19</f>
        <v>0</v>
      </c>
      <c r="BA19" s="136">
        <f>'4.2-Fase explotación (PN)'!AS19</f>
        <v>0</v>
      </c>
      <c r="BB19" s="136">
        <f>'4.2-Fase explotación (PN)'!AT19</f>
        <v>0</v>
      </c>
      <c r="BC19" s="136">
        <f>'4.2-Fase explotación (PN)'!AU19</f>
        <v>0</v>
      </c>
      <c r="BD19" s="136">
        <f>'4.2-Fase explotación (PN)'!AV19</f>
        <v>0</v>
      </c>
      <c r="BE19" s="136">
        <f>'4.2-Fase explotación (PN)'!AW19</f>
        <v>0</v>
      </c>
      <c r="BF19" s="136">
        <f>'4.2-Fase explotación (PN)'!AX19</f>
        <v>0</v>
      </c>
      <c r="BG19" s="136">
        <f>'4.2-Fase explotación (PN)'!AY19</f>
        <v>0</v>
      </c>
      <c r="BH19" s="136">
        <f>'4.2-Fase explotación (PN)'!AZ19</f>
        <v>0</v>
      </c>
      <c r="BI19" s="136">
        <f>'4.2-Fase explotación (PN)'!BA19</f>
        <v>0</v>
      </c>
      <c r="BJ19" s="136">
        <f>'4.2-Fase explotación (PN)'!BB19</f>
        <v>0</v>
      </c>
      <c r="BK19" s="136">
        <f>'4.2-Fase explotación (PN)'!BC19</f>
        <v>0</v>
      </c>
      <c r="BL19" s="136">
        <f>'4.2-Fase explotación (PN)'!BD19</f>
        <v>0</v>
      </c>
      <c r="BM19" s="136">
        <f>'4.2-Fase explotación (PN)'!BE19</f>
        <v>0</v>
      </c>
      <c r="BN19" s="136">
        <f>'4.2-Fase explotación (PN)'!BF19</f>
        <v>0</v>
      </c>
      <c r="BO19" s="136">
        <f>'4.2-Fase explotación (PN)'!BG19</f>
        <v>0</v>
      </c>
      <c r="BP19" s="136">
        <f>'4.2-Fase explotación (PN)'!BH19</f>
        <v>0</v>
      </c>
      <c r="BQ19" s="136">
        <f>'4.2-Fase explotación (PN)'!BI19</f>
        <v>0</v>
      </c>
      <c r="BR19" s="136">
        <f>'4.2-Fase explotación (PN)'!BJ19</f>
        <v>0</v>
      </c>
      <c r="BS19" s="136">
        <f>'4.2-Fase explotación (PN)'!BK19</f>
        <v>0</v>
      </c>
      <c r="BT19" s="42"/>
    </row>
    <row r="20" spans="2:72" s="34" customFormat="1" ht="20.100000000000001" customHeight="1" x14ac:dyDescent="0.3">
      <c r="B20" s="334"/>
      <c r="C20" s="197" t="str">
        <f>IF('4.2-Fase explotación (PN)'!C20&lt;&gt;"",'4.2-Fase explotación (PN)'!C20,"")</f>
        <v/>
      </c>
      <c r="D20" s="137"/>
      <c r="E20" s="137"/>
      <c r="F20" s="137"/>
      <c r="G20" s="137"/>
      <c r="H20" s="137"/>
      <c r="I20" s="137"/>
      <c r="J20" s="137"/>
      <c r="K20" s="137"/>
      <c r="L20" s="136">
        <f>'4.2-Fase explotación (PN)'!D20</f>
        <v>0</v>
      </c>
      <c r="M20" s="136">
        <f>'4.2-Fase explotación (PN)'!E20</f>
        <v>0</v>
      </c>
      <c r="N20" s="136">
        <f>'4.2-Fase explotación (PN)'!F20</f>
        <v>0</v>
      </c>
      <c r="O20" s="136">
        <f>'4.2-Fase explotación (PN)'!G20</f>
        <v>0</v>
      </c>
      <c r="P20" s="136">
        <f>'4.2-Fase explotación (PN)'!H20</f>
        <v>0</v>
      </c>
      <c r="Q20" s="136">
        <f>'4.2-Fase explotación (PN)'!I20</f>
        <v>0</v>
      </c>
      <c r="R20" s="136">
        <f>'4.2-Fase explotación (PN)'!J20</f>
        <v>0</v>
      </c>
      <c r="S20" s="136">
        <f>'4.2-Fase explotación (PN)'!K20</f>
        <v>0</v>
      </c>
      <c r="T20" s="136">
        <f>'4.2-Fase explotación (PN)'!L20</f>
        <v>0</v>
      </c>
      <c r="U20" s="136">
        <f>'4.2-Fase explotación (PN)'!M20</f>
        <v>0</v>
      </c>
      <c r="V20" s="136">
        <f>'4.2-Fase explotación (PN)'!N20</f>
        <v>0</v>
      </c>
      <c r="W20" s="136">
        <f>'4.2-Fase explotación (PN)'!O20</f>
        <v>0</v>
      </c>
      <c r="X20" s="136">
        <f>'4.2-Fase explotación (PN)'!P20</f>
        <v>0</v>
      </c>
      <c r="Y20" s="136">
        <f>'4.2-Fase explotación (PN)'!Q20</f>
        <v>0</v>
      </c>
      <c r="Z20" s="136">
        <f>'4.2-Fase explotación (PN)'!R20</f>
        <v>0</v>
      </c>
      <c r="AA20" s="136">
        <f>'4.2-Fase explotación (PN)'!S20</f>
        <v>0</v>
      </c>
      <c r="AB20" s="136">
        <f>'4.2-Fase explotación (PN)'!T20</f>
        <v>0</v>
      </c>
      <c r="AC20" s="136">
        <f>'4.2-Fase explotación (PN)'!U20</f>
        <v>0</v>
      </c>
      <c r="AD20" s="136">
        <f>'4.2-Fase explotación (PN)'!V20</f>
        <v>0</v>
      </c>
      <c r="AE20" s="136">
        <f>'4.2-Fase explotación (PN)'!W20</f>
        <v>0</v>
      </c>
      <c r="AF20" s="136">
        <f>'4.2-Fase explotación (PN)'!X20</f>
        <v>0</v>
      </c>
      <c r="AG20" s="136">
        <f>'4.2-Fase explotación (PN)'!Y20</f>
        <v>0</v>
      </c>
      <c r="AH20" s="136">
        <f>'4.2-Fase explotación (PN)'!Z20</f>
        <v>0</v>
      </c>
      <c r="AI20" s="136">
        <f>'4.2-Fase explotación (PN)'!AA20</f>
        <v>0</v>
      </c>
      <c r="AJ20" s="136">
        <f>'4.2-Fase explotación (PN)'!AB20</f>
        <v>0</v>
      </c>
      <c r="AK20" s="136">
        <f>'4.2-Fase explotación (PN)'!AC20</f>
        <v>0</v>
      </c>
      <c r="AL20" s="136">
        <f>'4.2-Fase explotación (PN)'!AD20</f>
        <v>0</v>
      </c>
      <c r="AM20" s="136">
        <f>'4.2-Fase explotación (PN)'!AE20</f>
        <v>0</v>
      </c>
      <c r="AN20" s="136">
        <f>'4.2-Fase explotación (PN)'!AF20</f>
        <v>0</v>
      </c>
      <c r="AO20" s="136">
        <f>'4.2-Fase explotación (PN)'!AG20</f>
        <v>0</v>
      </c>
      <c r="AP20" s="136">
        <f>'4.2-Fase explotación (PN)'!AH20</f>
        <v>0</v>
      </c>
      <c r="AQ20" s="136">
        <f>'4.2-Fase explotación (PN)'!AI20</f>
        <v>0</v>
      </c>
      <c r="AR20" s="136">
        <f>'4.2-Fase explotación (PN)'!AJ20</f>
        <v>0</v>
      </c>
      <c r="AS20" s="136">
        <f>'4.2-Fase explotación (PN)'!AK20</f>
        <v>0</v>
      </c>
      <c r="AT20" s="136">
        <f>'4.2-Fase explotación (PN)'!AL20</f>
        <v>0</v>
      </c>
      <c r="AU20" s="136">
        <f>'4.2-Fase explotación (PN)'!AM20</f>
        <v>0</v>
      </c>
      <c r="AV20" s="136">
        <f>'4.2-Fase explotación (PN)'!AN20</f>
        <v>0</v>
      </c>
      <c r="AW20" s="136">
        <f>'4.2-Fase explotación (PN)'!AO20</f>
        <v>0</v>
      </c>
      <c r="AX20" s="136">
        <f>'4.2-Fase explotación (PN)'!AP20</f>
        <v>0</v>
      </c>
      <c r="AY20" s="136">
        <f>'4.2-Fase explotación (PN)'!AQ20</f>
        <v>0</v>
      </c>
      <c r="AZ20" s="136">
        <f>'4.2-Fase explotación (PN)'!AR20</f>
        <v>0</v>
      </c>
      <c r="BA20" s="136">
        <f>'4.2-Fase explotación (PN)'!AS20</f>
        <v>0</v>
      </c>
      <c r="BB20" s="136">
        <f>'4.2-Fase explotación (PN)'!AT20</f>
        <v>0</v>
      </c>
      <c r="BC20" s="136">
        <f>'4.2-Fase explotación (PN)'!AU20</f>
        <v>0</v>
      </c>
      <c r="BD20" s="136">
        <f>'4.2-Fase explotación (PN)'!AV20</f>
        <v>0</v>
      </c>
      <c r="BE20" s="136">
        <f>'4.2-Fase explotación (PN)'!AW20</f>
        <v>0</v>
      </c>
      <c r="BF20" s="136">
        <f>'4.2-Fase explotación (PN)'!AX20</f>
        <v>0</v>
      </c>
      <c r="BG20" s="136">
        <f>'4.2-Fase explotación (PN)'!AY20</f>
        <v>0</v>
      </c>
      <c r="BH20" s="136">
        <f>'4.2-Fase explotación (PN)'!AZ20</f>
        <v>0</v>
      </c>
      <c r="BI20" s="136">
        <f>'4.2-Fase explotación (PN)'!BA20</f>
        <v>0</v>
      </c>
      <c r="BJ20" s="136">
        <f>'4.2-Fase explotación (PN)'!BB20</f>
        <v>0</v>
      </c>
      <c r="BK20" s="136">
        <f>'4.2-Fase explotación (PN)'!BC20</f>
        <v>0</v>
      </c>
      <c r="BL20" s="136">
        <f>'4.2-Fase explotación (PN)'!BD20</f>
        <v>0</v>
      </c>
      <c r="BM20" s="136">
        <f>'4.2-Fase explotación (PN)'!BE20</f>
        <v>0</v>
      </c>
      <c r="BN20" s="136">
        <f>'4.2-Fase explotación (PN)'!BF20</f>
        <v>0</v>
      </c>
      <c r="BO20" s="136">
        <f>'4.2-Fase explotación (PN)'!BG20</f>
        <v>0</v>
      </c>
      <c r="BP20" s="136">
        <f>'4.2-Fase explotación (PN)'!BH20</f>
        <v>0</v>
      </c>
      <c r="BQ20" s="136">
        <f>'4.2-Fase explotación (PN)'!BI20</f>
        <v>0</v>
      </c>
      <c r="BR20" s="136">
        <f>'4.2-Fase explotación (PN)'!BJ20</f>
        <v>0</v>
      </c>
      <c r="BS20" s="136">
        <f>'4.2-Fase explotación (PN)'!BK20</f>
        <v>0</v>
      </c>
      <c r="BT20" s="42"/>
    </row>
    <row r="21" spans="2:72" s="34" customFormat="1" ht="20.100000000000001" customHeight="1" x14ac:dyDescent="0.3">
      <c r="B21" s="334"/>
      <c r="C21" s="197" t="str">
        <f>IF('4.2-Fase explotación (PN)'!C21&lt;&gt;"",'4.2-Fase explotación (PN)'!C21,"")</f>
        <v/>
      </c>
      <c r="D21" s="137"/>
      <c r="E21" s="137"/>
      <c r="F21" s="137"/>
      <c r="G21" s="137"/>
      <c r="H21" s="137"/>
      <c r="I21" s="137"/>
      <c r="J21" s="137"/>
      <c r="K21" s="137"/>
      <c r="L21" s="136">
        <f>'4.2-Fase explotación (PN)'!D21</f>
        <v>0</v>
      </c>
      <c r="M21" s="136">
        <f>'4.2-Fase explotación (PN)'!E21</f>
        <v>0</v>
      </c>
      <c r="N21" s="136">
        <f>'4.2-Fase explotación (PN)'!F21</f>
        <v>0</v>
      </c>
      <c r="O21" s="136">
        <f>'4.2-Fase explotación (PN)'!G21</f>
        <v>0</v>
      </c>
      <c r="P21" s="136">
        <f>'4.2-Fase explotación (PN)'!H21</f>
        <v>0</v>
      </c>
      <c r="Q21" s="136">
        <f>'4.2-Fase explotación (PN)'!I21</f>
        <v>0</v>
      </c>
      <c r="R21" s="136">
        <f>'4.2-Fase explotación (PN)'!J21</f>
        <v>0</v>
      </c>
      <c r="S21" s="136">
        <f>'4.2-Fase explotación (PN)'!K21</f>
        <v>0</v>
      </c>
      <c r="T21" s="136">
        <f>'4.2-Fase explotación (PN)'!L21</f>
        <v>0</v>
      </c>
      <c r="U21" s="136">
        <f>'4.2-Fase explotación (PN)'!M21</f>
        <v>0</v>
      </c>
      <c r="V21" s="136">
        <f>'4.2-Fase explotación (PN)'!N21</f>
        <v>0</v>
      </c>
      <c r="W21" s="136">
        <f>'4.2-Fase explotación (PN)'!O21</f>
        <v>0</v>
      </c>
      <c r="X21" s="136">
        <f>'4.2-Fase explotación (PN)'!P21</f>
        <v>0</v>
      </c>
      <c r="Y21" s="136">
        <f>'4.2-Fase explotación (PN)'!Q21</f>
        <v>0</v>
      </c>
      <c r="Z21" s="136">
        <f>'4.2-Fase explotación (PN)'!R21</f>
        <v>0</v>
      </c>
      <c r="AA21" s="136">
        <f>'4.2-Fase explotación (PN)'!S21</f>
        <v>0</v>
      </c>
      <c r="AB21" s="136">
        <f>'4.2-Fase explotación (PN)'!T21</f>
        <v>0</v>
      </c>
      <c r="AC21" s="136">
        <f>'4.2-Fase explotación (PN)'!U21</f>
        <v>0</v>
      </c>
      <c r="AD21" s="136">
        <f>'4.2-Fase explotación (PN)'!V21</f>
        <v>0</v>
      </c>
      <c r="AE21" s="136">
        <f>'4.2-Fase explotación (PN)'!W21</f>
        <v>0</v>
      </c>
      <c r="AF21" s="136">
        <f>'4.2-Fase explotación (PN)'!X21</f>
        <v>0</v>
      </c>
      <c r="AG21" s="136">
        <f>'4.2-Fase explotación (PN)'!Y21</f>
        <v>0</v>
      </c>
      <c r="AH21" s="136">
        <f>'4.2-Fase explotación (PN)'!Z21</f>
        <v>0</v>
      </c>
      <c r="AI21" s="136">
        <f>'4.2-Fase explotación (PN)'!AA21</f>
        <v>0</v>
      </c>
      <c r="AJ21" s="136">
        <f>'4.2-Fase explotación (PN)'!AB21</f>
        <v>0</v>
      </c>
      <c r="AK21" s="136">
        <f>'4.2-Fase explotación (PN)'!AC21</f>
        <v>0</v>
      </c>
      <c r="AL21" s="136">
        <f>'4.2-Fase explotación (PN)'!AD21</f>
        <v>0</v>
      </c>
      <c r="AM21" s="136">
        <f>'4.2-Fase explotación (PN)'!AE21</f>
        <v>0</v>
      </c>
      <c r="AN21" s="136">
        <f>'4.2-Fase explotación (PN)'!AF21</f>
        <v>0</v>
      </c>
      <c r="AO21" s="136">
        <f>'4.2-Fase explotación (PN)'!AG21</f>
        <v>0</v>
      </c>
      <c r="AP21" s="136">
        <f>'4.2-Fase explotación (PN)'!AH21</f>
        <v>0</v>
      </c>
      <c r="AQ21" s="136">
        <f>'4.2-Fase explotación (PN)'!AI21</f>
        <v>0</v>
      </c>
      <c r="AR21" s="136">
        <f>'4.2-Fase explotación (PN)'!AJ21</f>
        <v>0</v>
      </c>
      <c r="AS21" s="136">
        <f>'4.2-Fase explotación (PN)'!AK21</f>
        <v>0</v>
      </c>
      <c r="AT21" s="136">
        <f>'4.2-Fase explotación (PN)'!AL21</f>
        <v>0</v>
      </c>
      <c r="AU21" s="136">
        <f>'4.2-Fase explotación (PN)'!AM21</f>
        <v>0</v>
      </c>
      <c r="AV21" s="136">
        <f>'4.2-Fase explotación (PN)'!AN21</f>
        <v>0</v>
      </c>
      <c r="AW21" s="136">
        <f>'4.2-Fase explotación (PN)'!AO21</f>
        <v>0</v>
      </c>
      <c r="AX21" s="136">
        <f>'4.2-Fase explotación (PN)'!AP21</f>
        <v>0</v>
      </c>
      <c r="AY21" s="136">
        <f>'4.2-Fase explotación (PN)'!AQ21</f>
        <v>0</v>
      </c>
      <c r="AZ21" s="136">
        <f>'4.2-Fase explotación (PN)'!AR21</f>
        <v>0</v>
      </c>
      <c r="BA21" s="136">
        <f>'4.2-Fase explotación (PN)'!AS21</f>
        <v>0</v>
      </c>
      <c r="BB21" s="136">
        <f>'4.2-Fase explotación (PN)'!AT21</f>
        <v>0</v>
      </c>
      <c r="BC21" s="136">
        <f>'4.2-Fase explotación (PN)'!AU21</f>
        <v>0</v>
      </c>
      <c r="BD21" s="136">
        <f>'4.2-Fase explotación (PN)'!AV21</f>
        <v>0</v>
      </c>
      <c r="BE21" s="136">
        <f>'4.2-Fase explotación (PN)'!AW21</f>
        <v>0</v>
      </c>
      <c r="BF21" s="136">
        <f>'4.2-Fase explotación (PN)'!AX21</f>
        <v>0</v>
      </c>
      <c r="BG21" s="136">
        <f>'4.2-Fase explotación (PN)'!AY21</f>
        <v>0</v>
      </c>
      <c r="BH21" s="136">
        <f>'4.2-Fase explotación (PN)'!AZ21</f>
        <v>0</v>
      </c>
      <c r="BI21" s="136">
        <f>'4.2-Fase explotación (PN)'!BA21</f>
        <v>0</v>
      </c>
      <c r="BJ21" s="136">
        <f>'4.2-Fase explotación (PN)'!BB21</f>
        <v>0</v>
      </c>
      <c r="BK21" s="136">
        <f>'4.2-Fase explotación (PN)'!BC21</f>
        <v>0</v>
      </c>
      <c r="BL21" s="136">
        <f>'4.2-Fase explotación (PN)'!BD21</f>
        <v>0</v>
      </c>
      <c r="BM21" s="136">
        <f>'4.2-Fase explotación (PN)'!BE21</f>
        <v>0</v>
      </c>
      <c r="BN21" s="136">
        <f>'4.2-Fase explotación (PN)'!BF21</f>
        <v>0</v>
      </c>
      <c r="BO21" s="136">
        <f>'4.2-Fase explotación (PN)'!BG21</f>
        <v>0</v>
      </c>
      <c r="BP21" s="136">
        <f>'4.2-Fase explotación (PN)'!BH21</f>
        <v>0</v>
      </c>
      <c r="BQ21" s="136">
        <f>'4.2-Fase explotación (PN)'!BI21</f>
        <v>0</v>
      </c>
      <c r="BR21" s="136">
        <f>'4.2-Fase explotación (PN)'!BJ21</f>
        <v>0</v>
      </c>
      <c r="BS21" s="136">
        <f>'4.2-Fase explotación (PN)'!BK21</f>
        <v>0</v>
      </c>
      <c r="BT21" s="42"/>
    </row>
    <row r="22" spans="2:72" s="34" customFormat="1" ht="20.100000000000001" customHeight="1" x14ac:dyDescent="0.3">
      <c r="B22" s="334"/>
      <c r="C22" s="197" t="str">
        <f>IF('4.2-Fase explotación (PN)'!C22&lt;&gt;"",'4.2-Fase explotación (PN)'!C22,"")</f>
        <v/>
      </c>
      <c r="D22" s="137"/>
      <c r="E22" s="137"/>
      <c r="F22" s="137"/>
      <c r="G22" s="137"/>
      <c r="H22" s="137"/>
      <c r="I22" s="137"/>
      <c r="J22" s="137"/>
      <c r="K22" s="137"/>
      <c r="L22" s="136">
        <f>'4.2-Fase explotación (PN)'!D22</f>
        <v>0</v>
      </c>
      <c r="M22" s="136">
        <f>'4.2-Fase explotación (PN)'!E22</f>
        <v>0</v>
      </c>
      <c r="N22" s="136">
        <f>'4.2-Fase explotación (PN)'!F22</f>
        <v>0</v>
      </c>
      <c r="O22" s="136">
        <f>'4.2-Fase explotación (PN)'!G22</f>
        <v>0</v>
      </c>
      <c r="P22" s="136">
        <f>'4.2-Fase explotación (PN)'!H22</f>
        <v>0</v>
      </c>
      <c r="Q22" s="136">
        <f>'4.2-Fase explotación (PN)'!I22</f>
        <v>0</v>
      </c>
      <c r="R22" s="136">
        <f>'4.2-Fase explotación (PN)'!J22</f>
        <v>0</v>
      </c>
      <c r="S22" s="136">
        <f>'4.2-Fase explotación (PN)'!K22</f>
        <v>0</v>
      </c>
      <c r="T22" s="136">
        <f>'4.2-Fase explotación (PN)'!L22</f>
        <v>0</v>
      </c>
      <c r="U22" s="136">
        <f>'4.2-Fase explotación (PN)'!M22</f>
        <v>0</v>
      </c>
      <c r="V22" s="136">
        <f>'4.2-Fase explotación (PN)'!N22</f>
        <v>0</v>
      </c>
      <c r="W22" s="136">
        <f>'4.2-Fase explotación (PN)'!O22</f>
        <v>0</v>
      </c>
      <c r="X22" s="136">
        <f>'4.2-Fase explotación (PN)'!P22</f>
        <v>0</v>
      </c>
      <c r="Y22" s="136">
        <f>'4.2-Fase explotación (PN)'!Q22</f>
        <v>0</v>
      </c>
      <c r="Z22" s="136">
        <f>'4.2-Fase explotación (PN)'!R22</f>
        <v>0</v>
      </c>
      <c r="AA22" s="136">
        <f>'4.2-Fase explotación (PN)'!S22</f>
        <v>0</v>
      </c>
      <c r="AB22" s="136">
        <f>'4.2-Fase explotación (PN)'!T22</f>
        <v>0</v>
      </c>
      <c r="AC22" s="136">
        <f>'4.2-Fase explotación (PN)'!U22</f>
        <v>0</v>
      </c>
      <c r="AD22" s="136">
        <f>'4.2-Fase explotación (PN)'!V22</f>
        <v>0</v>
      </c>
      <c r="AE22" s="136">
        <f>'4.2-Fase explotación (PN)'!W22</f>
        <v>0</v>
      </c>
      <c r="AF22" s="136">
        <f>'4.2-Fase explotación (PN)'!X22</f>
        <v>0</v>
      </c>
      <c r="AG22" s="136">
        <f>'4.2-Fase explotación (PN)'!Y22</f>
        <v>0</v>
      </c>
      <c r="AH22" s="136">
        <f>'4.2-Fase explotación (PN)'!Z22</f>
        <v>0</v>
      </c>
      <c r="AI22" s="136">
        <f>'4.2-Fase explotación (PN)'!AA22</f>
        <v>0</v>
      </c>
      <c r="AJ22" s="136">
        <f>'4.2-Fase explotación (PN)'!AB22</f>
        <v>0</v>
      </c>
      <c r="AK22" s="136">
        <f>'4.2-Fase explotación (PN)'!AC22</f>
        <v>0</v>
      </c>
      <c r="AL22" s="136">
        <f>'4.2-Fase explotación (PN)'!AD22</f>
        <v>0</v>
      </c>
      <c r="AM22" s="136">
        <f>'4.2-Fase explotación (PN)'!AE22</f>
        <v>0</v>
      </c>
      <c r="AN22" s="136">
        <f>'4.2-Fase explotación (PN)'!AF22</f>
        <v>0</v>
      </c>
      <c r="AO22" s="136">
        <f>'4.2-Fase explotación (PN)'!AG22</f>
        <v>0</v>
      </c>
      <c r="AP22" s="136">
        <f>'4.2-Fase explotación (PN)'!AH22</f>
        <v>0</v>
      </c>
      <c r="AQ22" s="136">
        <f>'4.2-Fase explotación (PN)'!AI22</f>
        <v>0</v>
      </c>
      <c r="AR22" s="136">
        <f>'4.2-Fase explotación (PN)'!AJ22</f>
        <v>0</v>
      </c>
      <c r="AS22" s="136">
        <f>'4.2-Fase explotación (PN)'!AK22</f>
        <v>0</v>
      </c>
      <c r="AT22" s="136">
        <f>'4.2-Fase explotación (PN)'!AL22</f>
        <v>0</v>
      </c>
      <c r="AU22" s="136">
        <f>'4.2-Fase explotación (PN)'!AM22</f>
        <v>0</v>
      </c>
      <c r="AV22" s="136">
        <f>'4.2-Fase explotación (PN)'!AN22</f>
        <v>0</v>
      </c>
      <c r="AW22" s="136">
        <f>'4.2-Fase explotación (PN)'!AO22</f>
        <v>0</v>
      </c>
      <c r="AX22" s="136">
        <f>'4.2-Fase explotación (PN)'!AP22</f>
        <v>0</v>
      </c>
      <c r="AY22" s="136">
        <f>'4.2-Fase explotación (PN)'!AQ22</f>
        <v>0</v>
      </c>
      <c r="AZ22" s="136">
        <f>'4.2-Fase explotación (PN)'!AR22</f>
        <v>0</v>
      </c>
      <c r="BA22" s="136">
        <f>'4.2-Fase explotación (PN)'!AS22</f>
        <v>0</v>
      </c>
      <c r="BB22" s="136">
        <f>'4.2-Fase explotación (PN)'!AT22</f>
        <v>0</v>
      </c>
      <c r="BC22" s="136">
        <f>'4.2-Fase explotación (PN)'!AU22</f>
        <v>0</v>
      </c>
      <c r="BD22" s="136">
        <f>'4.2-Fase explotación (PN)'!AV22</f>
        <v>0</v>
      </c>
      <c r="BE22" s="136">
        <f>'4.2-Fase explotación (PN)'!AW22</f>
        <v>0</v>
      </c>
      <c r="BF22" s="136">
        <f>'4.2-Fase explotación (PN)'!AX22</f>
        <v>0</v>
      </c>
      <c r="BG22" s="136">
        <f>'4.2-Fase explotación (PN)'!AY22</f>
        <v>0</v>
      </c>
      <c r="BH22" s="136">
        <f>'4.2-Fase explotación (PN)'!AZ22</f>
        <v>0</v>
      </c>
      <c r="BI22" s="136">
        <f>'4.2-Fase explotación (PN)'!BA22</f>
        <v>0</v>
      </c>
      <c r="BJ22" s="136">
        <f>'4.2-Fase explotación (PN)'!BB22</f>
        <v>0</v>
      </c>
      <c r="BK22" s="136">
        <f>'4.2-Fase explotación (PN)'!BC22</f>
        <v>0</v>
      </c>
      <c r="BL22" s="136">
        <f>'4.2-Fase explotación (PN)'!BD22</f>
        <v>0</v>
      </c>
      <c r="BM22" s="136">
        <f>'4.2-Fase explotación (PN)'!BE22</f>
        <v>0</v>
      </c>
      <c r="BN22" s="136">
        <f>'4.2-Fase explotación (PN)'!BF22</f>
        <v>0</v>
      </c>
      <c r="BO22" s="136">
        <f>'4.2-Fase explotación (PN)'!BG22</f>
        <v>0</v>
      </c>
      <c r="BP22" s="136">
        <f>'4.2-Fase explotación (PN)'!BH22</f>
        <v>0</v>
      </c>
      <c r="BQ22" s="136">
        <f>'4.2-Fase explotación (PN)'!BI22</f>
        <v>0</v>
      </c>
      <c r="BR22" s="136">
        <f>'4.2-Fase explotación (PN)'!BJ22</f>
        <v>0</v>
      </c>
      <c r="BS22" s="136">
        <f>'4.2-Fase explotación (PN)'!BK22</f>
        <v>0</v>
      </c>
      <c r="BT22" s="42"/>
    </row>
    <row r="23" spans="2:72" s="34" customFormat="1" ht="20.100000000000001" customHeight="1" x14ac:dyDescent="0.3">
      <c r="B23" s="334"/>
      <c r="C23" s="197" t="str">
        <f>IF('4.2-Fase explotación (PN)'!C23&lt;&gt;"",'4.2-Fase explotación (PN)'!C23,"")</f>
        <v/>
      </c>
      <c r="D23" s="137"/>
      <c r="E23" s="137"/>
      <c r="F23" s="137"/>
      <c r="G23" s="137"/>
      <c r="H23" s="137"/>
      <c r="I23" s="137"/>
      <c r="J23" s="137"/>
      <c r="K23" s="137"/>
      <c r="L23" s="136">
        <f>'4.2-Fase explotación (PN)'!D23</f>
        <v>0</v>
      </c>
      <c r="M23" s="136">
        <f>'4.2-Fase explotación (PN)'!E23</f>
        <v>0</v>
      </c>
      <c r="N23" s="136">
        <f>'4.2-Fase explotación (PN)'!F23</f>
        <v>0</v>
      </c>
      <c r="O23" s="136">
        <f>'4.2-Fase explotación (PN)'!G23</f>
        <v>0</v>
      </c>
      <c r="P23" s="136">
        <f>'4.2-Fase explotación (PN)'!H23</f>
        <v>0</v>
      </c>
      <c r="Q23" s="136">
        <f>'4.2-Fase explotación (PN)'!I23</f>
        <v>0</v>
      </c>
      <c r="R23" s="136">
        <f>'4.2-Fase explotación (PN)'!J23</f>
        <v>0</v>
      </c>
      <c r="S23" s="136">
        <f>'4.2-Fase explotación (PN)'!K23</f>
        <v>0</v>
      </c>
      <c r="T23" s="136">
        <f>'4.2-Fase explotación (PN)'!L23</f>
        <v>0</v>
      </c>
      <c r="U23" s="136">
        <f>'4.2-Fase explotación (PN)'!M23</f>
        <v>0</v>
      </c>
      <c r="V23" s="136">
        <f>'4.2-Fase explotación (PN)'!N23</f>
        <v>0</v>
      </c>
      <c r="W23" s="136">
        <f>'4.2-Fase explotación (PN)'!O23</f>
        <v>0</v>
      </c>
      <c r="X23" s="136">
        <f>'4.2-Fase explotación (PN)'!P23</f>
        <v>0</v>
      </c>
      <c r="Y23" s="136">
        <f>'4.2-Fase explotación (PN)'!Q23</f>
        <v>0</v>
      </c>
      <c r="Z23" s="136">
        <f>'4.2-Fase explotación (PN)'!R23</f>
        <v>0</v>
      </c>
      <c r="AA23" s="136">
        <f>'4.2-Fase explotación (PN)'!S23</f>
        <v>0</v>
      </c>
      <c r="AB23" s="136">
        <f>'4.2-Fase explotación (PN)'!T23</f>
        <v>0</v>
      </c>
      <c r="AC23" s="136">
        <f>'4.2-Fase explotación (PN)'!U23</f>
        <v>0</v>
      </c>
      <c r="AD23" s="136">
        <f>'4.2-Fase explotación (PN)'!V23</f>
        <v>0</v>
      </c>
      <c r="AE23" s="136">
        <f>'4.2-Fase explotación (PN)'!W23</f>
        <v>0</v>
      </c>
      <c r="AF23" s="136">
        <f>'4.2-Fase explotación (PN)'!X23</f>
        <v>0</v>
      </c>
      <c r="AG23" s="136">
        <f>'4.2-Fase explotación (PN)'!Y23</f>
        <v>0</v>
      </c>
      <c r="AH23" s="136">
        <f>'4.2-Fase explotación (PN)'!Z23</f>
        <v>0</v>
      </c>
      <c r="AI23" s="136">
        <f>'4.2-Fase explotación (PN)'!AA23</f>
        <v>0</v>
      </c>
      <c r="AJ23" s="136">
        <f>'4.2-Fase explotación (PN)'!AB23</f>
        <v>0</v>
      </c>
      <c r="AK23" s="136">
        <f>'4.2-Fase explotación (PN)'!AC23</f>
        <v>0</v>
      </c>
      <c r="AL23" s="136">
        <f>'4.2-Fase explotación (PN)'!AD23</f>
        <v>0</v>
      </c>
      <c r="AM23" s="136">
        <f>'4.2-Fase explotación (PN)'!AE23</f>
        <v>0</v>
      </c>
      <c r="AN23" s="136">
        <f>'4.2-Fase explotación (PN)'!AF23</f>
        <v>0</v>
      </c>
      <c r="AO23" s="136">
        <f>'4.2-Fase explotación (PN)'!AG23</f>
        <v>0</v>
      </c>
      <c r="AP23" s="136">
        <f>'4.2-Fase explotación (PN)'!AH23</f>
        <v>0</v>
      </c>
      <c r="AQ23" s="136">
        <f>'4.2-Fase explotación (PN)'!AI23</f>
        <v>0</v>
      </c>
      <c r="AR23" s="136">
        <f>'4.2-Fase explotación (PN)'!AJ23</f>
        <v>0</v>
      </c>
      <c r="AS23" s="136">
        <f>'4.2-Fase explotación (PN)'!AK23</f>
        <v>0</v>
      </c>
      <c r="AT23" s="136">
        <f>'4.2-Fase explotación (PN)'!AL23</f>
        <v>0</v>
      </c>
      <c r="AU23" s="136">
        <f>'4.2-Fase explotación (PN)'!AM23</f>
        <v>0</v>
      </c>
      <c r="AV23" s="136">
        <f>'4.2-Fase explotación (PN)'!AN23</f>
        <v>0</v>
      </c>
      <c r="AW23" s="136">
        <f>'4.2-Fase explotación (PN)'!AO23</f>
        <v>0</v>
      </c>
      <c r="AX23" s="136">
        <f>'4.2-Fase explotación (PN)'!AP23</f>
        <v>0</v>
      </c>
      <c r="AY23" s="136">
        <f>'4.2-Fase explotación (PN)'!AQ23</f>
        <v>0</v>
      </c>
      <c r="AZ23" s="136">
        <f>'4.2-Fase explotación (PN)'!AR23</f>
        <v>0</v>
      </c>
      <c r="BA23" s="136">
        <f>'4.2-Fase explotación (PN)'!AS23</f>
        <v>0</v>
      </c>
      <c r="BB23" s="136">
        <f>'4.2-Fase explotación (PN)'!AT23</f>
        <v>0</v>
      </c>
      <c r="BC23" s="136">
        <f>'4.2-Fase explotación (PN)'!AU23</f>
        <v>0</v>
      </c>
      <c r="BD23" s="136">
        <f>'4.2-Fase explotación (PN)'!AV23</f>
        <v>0</v>
      </c>
      <c r="BE23" s="136">
        <f>'4.2-Fase explotación (PN)'!AW23</f>
        <v>0</v>
      </c>
      <c r="BF23" s="136">
        <f>'4.2-Fase explotación (PN)'!AX23</f>
        <v>0</v>
      </c>
      <c r="BG23" s="136">
        <f>'4.2-Fase explotación (PN)'!AY23</f>
        <v>0</v>
      </c>
      <c r="BH23" s="136">
        <f>'4.2-Fase explotación (PN)'!AZ23</f>
        <v>0</v>
      </c>
      <c r="BI23" s="136">
        <f>'4.2-Fase explotación (PN)'!BA23</f>
        <v>0</v>
      </c>
      <c r="BJ23" s="136">
        <f>'4.2-Fase explotación (PN)'!BB23</f>
        <v>0</v>
      </c>
      <c r="BK23" s="136">
        <f>'4.2-Fase explotación (PN)'!BC23</f>
        <v>0</v>
      </c>
      <c r="BL23" s="136">
        <f>'4.2-Fase explotación (PN)'!BD23</f>
        <v>0</v>
      </c>
      <c r="BM23" s="136">
        <f>'4.2-Fase explotación (PN)'!BE23</f>
        <v>0</v>
      </c>
      <c r="BN23" s="136">
        <f>'4.2-Fase explotación (PN)'!BF23</f>
        <v>0</v>
      </c>
      <c r="BO23" s="136">
        <f>'4.2-Fase explotación (PN)'!BG23</f>
        <v>0</v>
      </c>
      <c r="BP23" s="136">
        <f>'4.2-Fase explotación (PN)'!BH23</f>
        <v>0</v>
      </c>
      <c r="BQ23" s="136">
        <f>'4.2-Fase explotación (PN)'!BI23</f>
        <v>0</v>
      </c>
      <c r="BR23" s="136">
        <f>'4.2-Fase explotación (PN)'!BJ23</f>
        <v>0</v>
      </c>
      <c r="BS23" s="136">
        <f>'4.2-Fase explotación (PN)'!BK23</f>
        <v>0</v>
      </c>
      <c r="BT23" s="42"/>
    </row>
    <row r="24" spans="2:72" s="34" customFormat="1" ht="20.100000000000001" customHeight="1" x14ac:dyDescent="0.3">
      <c r="B24" s="334"/>
      <c r="C24" s="197" t="str">
        <f>IF('4.2-Fase explotación (PN)'!C24&lt;&gt;"",'4.2-Fase explotación (PN)'!C24,"")</f>
        <v/>
      </c>
      <c r="D24" s="137"/>
      <c r="E24" s="137"/>
      <c r="F24" s="137"/>
      <c r="G24" s="137"/>
      <c r="H24" s="137"/>
      <c r="I24" s="137"/>
      <c r="J24" s="137"/>
      <c r="K24" s="137"/>
      <c r="L24" s="136">
        <f>'4.2-Fase explotación (PN)'!D24</f>
        <v>0</v>
      </c>
      <c r="M24" s="136">
        <f>'4.2-Fase explotación (PN)'!E24</f>
        <v>0</v>
      </c>
      <c r="N24" s="136">
        <f>'4.2-Fase explotación (PN)'!F24</f>
        <v>0</v>
      </c>
      <c r="O24" s="136">
        <f>'4.2-Fase explotación (PN)'!G24</f>
        <v>0</v>
      </c>
      <c r="P24" s="136">
        <f>'4.2-Fase explotación (PN)'!H24</f>
        <v>0</v>
      </c>
      <c r="Q24" s="136">
        <f>'4.2-Fase explotación (PN)'!I24</f>
        <v>0</v>
      </c>
      <c r="R24" s="136">
        <f>'4.2-Fase explotación (PN)'!J24</f>
        <v>0</v>
      </c>
      <c r="S24" s="136">
        <f>'4.2-Fase explotación (PN)'!K24</f>
        <v>0</v>
      </c>
      <c r="T24" s="136">
        <f>'4.2-Fase explotación (PN)'!L24</f>
        <v>0</v>
      </c>
      <c r="U24" s="136">
        <f>'4.2-Fase explotación (PN)'!M24</f>
        <v>0</v>
      </c>
      <c r="V24" s="136">
        <f>'4.2-Fase explotación (PN)'!N24</f>
        <v>0</v>
      </c>
      <c r="W24" s="136">
        <f>'4.2-Fase explotación (PN)'!O24</f>
        <v>0</v>
      </c>
      <c r="X24" s="136">
        <f>'4.2-Fase explotación (PN)'!P24</f>
        <v>0</v>
      </c>
      <c r="Y24" s="136">
        <f>'4.2-Fase explotación (PN)'!Q24</f>
        <v>0</v>
      </c>
      <c r="Z24" s="136">
        <f>'4.2-Fase explotación (PN)'!R24</f>
        <v>0</v>
      </c>
      <c r="AA24" s="136">
        <f>'4.2-Fase explotación (PN)'!S24</f>
        <v>0</v>
      </c>
      <c r="AB24" s="136">
        <f>'4.2-Fase explotación (PN)'!T24</f>
        <v>0</v>
      </c>
      <c r="AC24" s="136">
        <f>'4.2-Fase explotación (PN)'!U24</f>
        <v>0</v>
      </c>
      <c r="AD24" s="136">
        <f>'4.2-Fase explotación (PN)'!V24</f>
        <v>0</v>
      </c>
      <c r="AE24" s="136">
        <f>'4.2-Fase explotación (PN)'!W24</f>
        <v>0</v>
      </c>
      <c r="AF24" s="136">
        <f>'4.2-Fase explotación (PN)'!X24</f>
        <v>0</v>
      </c>
      <c r="AG24" s="136">
        <f>'4.2-Fase explotación (PN)'!Y24</f>
        <v>0</v>
      </c>
      <c r="AH24" s="136">
        <f>'4.2-Fase explotación (PN)'!Z24</f>
        <v>0</v>
      </c>
      <c r="AI24" s="136">
        <f>'4.2-Fase explotación (PN)'!AA24</f>
        <v>0</v>
      </c>
      <c r="AJ24" s="136">
        <f>'4.2-Fase explotación (PN)'!AB24</f>
        <v>0</v>
      </c>
      <c r="AK24" s="136">
        <f>'4.2-Fase explotación (PN)'!AC24</f>
        <v>0</v>
      </c>
      <c r="AL24" s="136">
        <f>'4.2-Fase explotación (PN)'!AD24</f>
        <v>0</v>
      </c>
      <c r="AM24" s="136">
        <f>'4.2-Fase explotación (PN)'!AE24</f>
        <v>0</v>
      </c>
      <c r="AN24" s="136">
        <f>'4.2-Fase explotación (PN)'!AF24</f>
        <v>0</v>
      </c>
      <c r="AO24" s="136">
        <f>'4.2-Fase explotación (PN)'!AG24</f>
        <v>0</v>
      </c>
      <c r="AP24" s="136">
        <f>'4.2-Fase explotación (PN)'!AH24</f>
        <v>0</v>
      </c>
      <c r="AQ24" s="136">
        <f>'4.2-Fase explotación (PN)'!AI24</f>
        <v>0</v>
      </c>
      <c r="AR24" s="136">
        <f>'4.2-Fase explotación (PN)'!AJ24</f>
        <v>0</v>
      </c>
      <c r="AS24" s="136">
        <f>'4.2-Fase explotación (PN)'!AK24</f>
        <v>0</v>
      </c>
      <c r="AT24" s="136">
        <f>'4.2-Fase explotación (PN)'!AL24</f>
        <v>0</v>
      </c>
      <c r="AU24" s="136">
        <f>'4.2-Fase explotación (PN)'!AM24</f>
        <v>0</v>
      </c>
      <c r="AV24" s="136">
        <f>'4.2-Fase explotación (PN)'!AN24</f>
        <v>0</v>
      </c>
      <c r="AW24" s="136">
        <f>'4.2-Fase explotación (PN)'!AO24</f>
        <v>0</v>
      </c>
      <c r="AX24" s="136">
        <f>'4.2-Fase explotación (PN)'!AP24</f>
        <v>0</v>
      </c>
      <c r="AY24" s="136">
        <f>'4.2-Fase explotación (PN)'!AQ24</f>
        <v>0</v>
      </c>
      <c r="AZ24" s="136">
        <f>'4.2-Fase explotación (PN)'!AR24</f>
        <v>0</v>
      </c>
      <c r="BA24" s="136">
        <f>'4.2-Fase explotación (PN)'!AS24</f>
        <v>0</v>
      </c>
      <c r="BB24" s="136">
        <f>'4.2-Fase explotación (PN)'!AT24</f>
        <v>0</v>
      </c>
      <c r="BC24" s="136">
        <f>'4.2-Fase explotación (PN)'!AU24</f>
        <v>0</v>
      </c>
      <c r="BD24" s="136">
        <f>'4.2-Fase explotación (PN)'!AV24</f>
        <v>0</v>
      </c>
      <c r="BE24" s="136">
        <f>'4.2-Fase explotación (PN)'!AW24</f>
        <v>0</v>
      </c>
      <c r="BF24" s="136">
        <f>'4.2-Fase explotación (PN)'!AX24</f>
        <v>0</v>
      </c>
      <c r="BG24" s="136">
        <f>'4.2-Fase explotación (PN)'!AY24</f>
        <v>0</v>
      </c>
      <c r="BH24" s="136">
        <f>'4.2-Fase explotación (PN)'!AZ24</f>
        <v>0</v>
      </c>
      <c r="BI24" s="136">
        <f>'4.2-Fase explotación (PN)'!BA24</f>
        <v>0</v>
      </c>
      <c r="BJ24" s="136">
        <f>'4.2-Fase explotación (PN)'!BB24</f>
        <v>0</v>
      </c>
      <c r="BK24" s="136">
        <f>'4.2-Fase explotación (PN)'!BC24</f>
        <v>0</v>
      </c>
      <c r="BL24" s="136">
        <f>'4.2-Fase explotación (PN)'!BD24</f>
        <v>0</v>
      </c>
      <c r="BM24" s="136">
        <f>'4.2-Fase explotación (PN)'!BE24</f>
        <v>0</v>
      </c>
      <c r="BN24" s="136">
        <f>'4.2-Fase explotación (PN)'!BF24</f>
        <v>0</v>
      </c>
      <c r="BO24" s="136">
        <f>'4.2-Fase explotación (PN)'!BG24</f>
        <v>0</v>
      </c>
      <c r="BP24" s="136">
        <f>'4.2-Fase explotación (PN)'!BH24</f>
        <v>0</v>
      </c>
      <c r="BQ24" s="136">
        <f>'4.2-Fase explotación (PN)'!BI24</f>
        <v>0</v>
      </c>
      <c r="BR24" s="136">
        <f>'4.2-Fase explotación (PN)'!BJ24</f>
        <v>0</v>
      </c>
      <c r="BS24" s="136">
        <f>'4.2-Fase explotación (PN)'!BK24</f>
        <v>0</v>
      </c>
      <c r="BT24" s="42"/>
    </row>
    <row r="25" spans="2:72" s="34" customFormat="1" ht="20.100000000000001" customHeight="1" x14ac:dyDescent="0.3">
      <c r="B25" s="334"/>
      <c r="C25" s="197" t="str">
        <f>IF('4.2-Fase explotación (PN)'!C25&lt;&gt;"",'4.2-Fase explotación (PN)'!C25,"")</f>
        <v/>
      </c>
      <c r="D25" s="137"/>
      <c r="E25" s="137"/>
      <c r="F25" s="137"/>
      <c r="G25" s="137"/>
      <c r="H25" s="137"/>
      <c r="I25" s="137"/>
      <c r="J25" s="137"/>
      <c r="K25" s="137"/>
      <c r="L25" s="136">
        <f>'4.2-Fase explotación (PN)'!D25</f>
        <v>0</v>
      </c>
      <c r="M25" s="136">
        <f>'4.2-Fase explotación (PN)'!E25</f>
        <v>0</v>
      </c>
      <c r="N25" s="136">
        <f>'4.2-Fase explotación (PN)'!F25</f>
        <v>0</v>
      </c>
      <c r="O25" s="136">
        <f>'4.2-Fase explotación (PN)'!G25</f>
        <v>0</v>
      </c>
      <c r="P25" s="136">
        <f>'4.2-Fase explotación (PN)'!H25</f>
        <v>0</v>
      </c>
      <c r="Q25" s="136">
        <f>'4.2-Fase explotación (PN)'!I25</f>
        <v>0</v>
      </c>
      <c r="R25" s="136">
        <f>'4.2-Fase explotación (PN)'!J25</f>
        <v>0</v>
      </c>
      <c r="S25" s="136">
        <f>'4.2-Fase explotación (PN)'!K25</f>
        <v>0</v>
      </c>
      <c r="T25" s="136">
        <f>'4.2-Fase explotación (PN)'!L25</f>
        <v>0</v>
      </c>
      <c r="U25" s="136">
        <f>'4.2-Fase explotación (PN)'!M25</f>
        <v>0</v>
      </c>
      <c r="V25" s="136">
        <f>'4.2-Fase explotación (PN)'!N25</f>
        <v>0</v>
      </c>
      <c r="W25" s="136">
        <f>'4.2-Fase explotación (PN)'!O25</f>
        <v>0</v>
      </c>
      <c r="X25" s="136">
        <f>'4.2-Fase explotación (PN)'!P25</f>
        <v>0</v>
      </c>
      <c r="Y25" s="136">
        <f>'4.2-Fase explotación (PN)'!Q25</f>
        <v>0</v>
      </c>
      <c r="Z25" s="136">
        <f>'4.2-Fase explotación (PN)'!R25</f>
        <v>0</v>
      </c>
      <c r="AA25" s="136">
        <f>'4.2-Fase explotación (PN)'!S25</f>
        <v>0</v>
      </c>
      <c r="AB25" s="136">
        <f>'4.2-Fase explotación (PN)'!T25</f>
        <v>0</v>
      </c>
      <c r="AC25" s="136">
        <f>'4.2-Fase explotación (PN)'!U25</f>
        <v>0</v>
      </c>
      <c r="AD25" s="136">
        <f>'4.2-Fase explotación (PN)'!V25</f>
        <v>0</v>
      </c>
      <c r="AE25" s="136">
        <f>'4.2-Fase explotación (PN)'!W25</f>
        <v>0</v>
      </c>
      <c r="AF25" s="136">
        <f>'4.2-Fase explotación (PN)'!X25</f>
        <v>0</v>
      </c>
      <c r="AG25" s="136">
        <f>'4.2-Fase explotación (PN)'!Y25</f>
        <v>0</v>
      </c>
      <c r="AH25" s="136">
        <f>'4.2-Fase explotación (PN)'!Z25</f>
        <v>0</v>
      </c>
      <c r="AI25" s="136">
        <f>'4.2-Fase explotación (PN)'!AA25</f>
        <v>0</v>
      </c>
      <c r="AJ25" s="136">
        <f>'4.2-Fase explotación (PN)'!AB25</f>
        <v>0</v>
      </c>
      <c r="AK25" s="136">
        <f>'4.2-Fase explotación (PN)'!AC25</f>
        <v>0</v>
      </c>
      <c r="AL25" s="136">
        <f>'4.2-Fase explotación (PN)'!AD25</f>
        <v>0</v>
      </c>
      <c r="AM25" s="136">
        <f>'4.2-Fase explotación (PN)'!AE25</f>
        <v>0</v>
      </c>
      <c r="AN25" s="136">
        <f>'4.2-Fase explotación (PN)'!AF25</f>
        <v>0</v>
      </c>
      <c r="AO25" s="136">
        <f>'4.2-Fase explotación (PN)'!AG25</f>
        <v>0</v>
      </c>
      <c r="AP25" s="136">
        <f>'4.2-Fase explotación (PN)'!AH25</f>
        <v>0</v>
      </c>
      <c r="AQ25" s="136">
        <f>'4.2-Fase explotación (PN)'!AI25</f>
        <v>0</v>
      </c>
      <c r="AR25" s="136">
        <f>'4.2-Fase explotación (PN)'!AJ25</f>
        <v>0</v>
      </c>
      <c r="AS25" s="136">
        <f>'4.2-Fase explotación (PN)'!AK25</f>
        <v>0</v>
      </c>
      <c r="AT25" s="136">
        <f>'4.2-Fase explotación (PN)'!AL25</f>
        <v>0</v>
      </c>
      <c r="AU25" s="136">
        <f>'4.2-Fase explotación (PN)'!AM25</f>
        <v>0</v>
      </c>
      <c r="AV25" s="136">
        <f>'4.2-Fase explotación (PN)'!AN25</f>
        <v>0</v>
      </c>
      <c r="AW25" s="136">
        <f>'4.2-Fase explotación (PN)'!AO25</f>
        <v>0</v>
      </c>
      <c r="AX25" s="136">
        <f>'4.2-Fase explotación (PN)'!AP25</f>
        <v>0</v>
      </c>
      <c r="AY25" s="136">
        <f>'4.2-Fase explotación (PN)'!AQ25</f>
        <v>0</v>
      </c>
      <c r="AZ25" s="136">
        <f>'4.2-Fase explotación (PN)'!AR25</f>
        <v>0</v>
      </c>
      <c r="BA25" s="136">
        <f>'4.2-Fase explotación (PN)'!AS25</f>
        <v>0</v>
      </c>
      <c r="BB25" s="136">
        <f>'4.2-Fase explotación (PN)'!AT25</f>
        <v>0</v>
      </c>
      <c r="BC25" s="136">
        <f>'4.2-Fase explotación (PN)'!AU25</f>
        <v>0</v>
      </c>
      <c r="BD25" s="136">
        <f>'4.2-Fase explotación (PN)'!AV25</f>
        <v>0</v>
      </c>
      <c r="BE25" s="136">
        <f>'4.2-Fase explotación (PN)'!AW25</f>
        <v>0</v>
      </c>
      <c r="BF25" s="136">
        <f>'4.2-Fase explotación (PN)'!AX25</f>
        <v>0</v>
      </c>
      <c r="BG25" s="136">
        <f>'4.2-Fase explotación (PN)'!AY25</f>
        <v>0</v>
      </c>
      <c r="BH25" s="136">
        <f>'4.2-Fase explotación (PN)'!AZ25</f>
        <v>0</v>
      </c>
      <c r="BI25" s="136">
        <f>'4.2-Fase explotación (PN)'!BA25</f>
        <v>0</v>
      </c>
      <c r="BJ25" s="136">
        <f>'4.2-Fase explotación (PN)'!BB25</f>
        <v>0</v>
      </c>
      <c r="BK25" s="136">
        <f>'4.2-Fase explotación (PN)'!BC25</f>
        <v>0</v>
      </c>
      <c r="BL25" s="136">
        <f>'4.2-Fase explotación (PN)'!BD25</f>
        <v>0</v>
      </c>
      <c r="BM25" s="136">
        <f>'4.2-Fase explotación (PN)'!BE25</f>
        <v>0</v>
      </c>
      <c r="BN25" s="136">
        <f>'4.2-Fase explotación (PN)'!BF25</f>
        <v>0</v>
      </c>
      <c r="BO25" s="136">
        <f>'4.2-Fase explotación (PN)'!BG25</f>
        <v>0</v>
      </c>
      <c r="BP25" s="136">
        <f>'4.2-Fase explotación (PN)'!BH25</f>
        <v>0</v>
      </c>
      <c r="BQ25" s="136">
        <f>'4.2-Fase explotación (PN)'!BI25</f>
        <v>0</v>
      </c>
      <c r="BR25" s="136">
        <f>'4.2-Fase explotación (PN)'!BJ25</f>
        <v>0</v>
      </c>
      <c r="BS25" s="136">
        <f>'4.2-Fase explotación (PN)'!BK25</f>
        <v>0</v>
      </c>
      <c r="BT25" s="42"/>
    </row>
    <row r="26" spans="2:72" s="34" customFormat="1" ht="20.100000000000001" customHeight="1" x14ac:dyDescent="0.3">
      <c r="B26" s="334"/>
      <c r="C26" s="118" t="s">
        <v>32</v>
      </c>
      <c r="D26" s="136">
        <f>'4.1-Fase construcción (PN)'!E19</f>
        <v>0</v>
      </c>
      <c r="E26" s="136">
        <f>'4.1-Fase construcción (PN)'!F19</f>
        <v>0</v>
      </c>
      <c r="F26" s="136">
        <f>'4.1-Fase construcción (PN)'!G19</f>
        <v>0</v>
      </c>
      <c r="G26" s="136">
        <f>'4.1-Fase construcción (PN)'!H19</f>
        <v>0</v>
      </c>
      <c r="H26" s="136">
        <f>'4.1-Fase construcción (PN)'!I19</f>
        <v>0</v>
      </c>
      <c r="I26" s="136">
        <f>'4.1-Fase construcción (PN)'!J19</f>
        <v>0</v>
      </c>
      <c r="J26" s="136">
        <f>'4.1-Fase construcción (PN)'!K19</f>
        <v>0</v>
      </c>
      <c r="K26" s="136">
        <f>'4.1-Fase construcción (PN)'!L19</f>
        <v>0</v>
      </c>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42"/>
    </row>
    <row r="27" spans="2:72" s="48" customFormat="1" ht="20.100000000000001" customHeight="1" x14ac:dyDescent="0.3">
      <c r="B27" s="334" t="s">
        <v>33</v>
      </c>
      <c r="C27" s="118" t="s">
        <v>34</v>
      </c>
      <c r="D27" s="130">
        <f>SUM(D28:D31)</f>
        <v>0</v>
      </c>
      <c r="E27" s="130">
        <f t="shared" ref="E27:K27" si="0">SUM(E28:E31)</f>
        <v>0</v>
      </c>
      <c r="F27" s="130">
        <f t="shared" si="0"/>
        <v>0</v>
      </c>
      <c r="G27" s="130">
        <f t="shared" si="0"/>
        <v>0</v>
      </c>
      <c r="H27" s="130">
        <f t="shared" si="0"/>
        <v>0</v>
      </c>
      <c r="I27" s="130">
        <f t="shared" si="0"/>
        <v>0</v>
      </c>
      <c r="J27" s="130">
        <f t="shared" si="0"/>
        <v>0</v>
      </c>
      <c r="K27" s="130">
        <f t="shared" si="0"/>
        <v>0</v>
      </c>
      <c r="L27" s="136">
        <f>SUM(L28:L31)</f>
        <v>0</v>
      </c>
      <c r="M27" s="130">
        <f t="shared" ref="M27:Q27" si="1">SUM(M28:M31)</f>
        <v>0</v>
      </c>
      <c r="N27" s="130">
        <f t="shared" si="1"/>
        <v>0</v>
      </c>
      <c r="O27" s="130">
        <f t="shared" si="1"/>
        <v>0</v>
      </c>
      <c r="P27" s="130">
        <f t="shared" si="1"/>
        <v>0</v>
      </c>
      <c r="Q27" s="130">
        <f t="shared" si="1"/>
        <v>0</v>
      </c>
      <c r="R27" s="130">
        <f t="shared" ref="R27:W27" si="2">SUM(R28:R31)</f>
        <v>0</v>
      </c>
      <c r="S27" s="130">
        <f t="shared" si="2"/>
        <v>0</v>
      </c>
      <c r="T27" s="130">
        <f t="shared" si="2"/>
        <v>0</v>
      </c>
      <c r="U27" s="130">
        <f t="shared" si="2"/>
        <v>0</v>
      </c>
      <c r="V27" s="130">
        <f t="shared" si="2"/>
        <v>0</v>
      </c>
      <c r="W27" s="130">
        <f t="shared" si="2"/>
        <v>0</v>
      </c>
      <c r="X27" s="130">
        <f t="shared" ref="X27:AI27" si="3">SUM(X28:X31)</f>
        <v>0</v>
      </c>
      <c r="Y27" s="130">
        <f t="shared" si="3"/>
        <v>0</v>
      </c>
      <c r="Z27" s="130">
        <f t="shared" si="3"/>
        <v>0</v>
      </c>
      <c r="AA27" s="130">
        <f t="shared" si="3"/>
        <v>0</v>
      </c>
      <c r="AB27" s="130">
        <f t="shared" si="3"/>
        <v>0</v>
      </c>
      <c r="AC27" s="130">
        <f t="shared" si="3"/>
        <v>0</v>
      </c>
      <c r="AD27" s="130">
        <f t="shared" si="3"/>
        <v>0</v>
      </c>
      <c r="AE27" s="130">
        <f t="shared" si="3"/>
        <v>0</v>
      </c>
      <c r="AF27" s="130">
        <f t="shared" si="3"/>
        <v>0</v>
      </c>
      <c r="AG27" s="130">
        <f t="shared" si="3"/>
        <v>0</v>
      </c>
      <c r="AH27" s="130">
        <f t="shared" si="3"/>
        <v>0</v>
      </c>
      <c r="AI27" s="130">
        <f t="shared" si="3"/>
        <v>0</v>
      </c>
      <c r="AJ27" s="130">
        <f t="shared" ref="AJ27:AU27" si="4">SUM(AJ28:AJ31)</f>
        <v>0</v>
      </c>
      <c r="AK27" s="130">
        <f t="shared" si="4"/>
        <v>0</v>
      </c>
      <c r="AL27" s="130">
        <f t="shared" si="4"/>
        <v>0</v>
      </c>
      <c r="AM27" s="130">
        <f t="shared" si="4"/>
        <v>0</v>
      </c>
      <c r="AN27" s="130">
        <f t="shared" si="4"/>
        <v>0</v>
      </c>
      <c r="AO27" s="130">
        <f t="shared" si="4"/>
        <v>0</v>
      </c>
      <c r="AP27" s="130">
        <f t="shared" si="4"/>
        <v>0</v>
      </c>
      <c r="AQ27" s="130">
        <f t="shared" si="4"/>
        <v>0</v>
      </c>
      <c r="AR27" s="130">
        <f t="shared" si="4"/>
        <v>0</v>
      </c>
      <c r="AS27" s="130">
        <f t="shared" si="4"/>
        <v>0</v>
      </c>
      <c r="AT27" s="130">
        <f t="shared" si="4"/>
        <v>0</v>
      </c>
      <c r="AU27" s="130">
        <f t="shared" si="4"/>
        <v>0</v>
      </c>
      <c r="AV27" s="130">
        <f t="shared" ref="AV27:BG27" si="5">SUM(AV28:AV31)</f>
        <v>0</v>
      </c>
      <c r="AW27" s="130">
        <f t="shared" si="5"/>
        <v>0</v>
      </c>
      <c r="AX27" s="130">
        <f t="shared" si="5"/>
        <v>0</v>
      </c>
      <c r="AY27" s="130">
        <f t="shared" si="5"/>
        <v>0</v>
      </c>
      <c r="AZ27" s="130">
        <f t="shared" si="5"/>
        <v>0</v>
      </c>
      <c r="BA27" s="130">
        <f t="shared" si="5"/>
        <v>0</v>
      </c>
      <c r="BB27" s="130">
        <f t="shared" si="5"/>
        <v>0</v>
      </c>
      <c r="BC27" s="130">
        <f t="shared" si="5"/>
        <v>0</v>
      </c>
      <c r="BD27" s="130">
        <f t="shared" si="5"/>
        <v>0</v>
      </c>
      <c r="BE27" s="130">
        <f t="shared" si="5"/>
        <v>0</v>
      </c>
      <c r="BF27" s="130">
        <f t="shared" si="5"/>
        <v>0</v>
      </c>
      <c r="BG27" s="130">
        <f t="shared" si="5"/>
        <v>0</v>
      </c>
      <c r="BH27" s="130">
        <f t="shared" ref="BH27:BQ27" si="6">SUM(BH28:BH31)</f>
        <v>0</v>
      </c>
      <c r="BI27" s="130">
        <f t="shared" si="6"/>
        <v>0</v>
      </c>
      <c r="BJ27" s="130">
        <f t="shared" si="6"/>
        <v>0</v>
      </c>
      <c r="BK27" s="130">
        <f t="shared" si="6"/>
        <v>0</v>
      </c>
      <c r="BL27" s="130">
        <f t="shared" si="6"/>
        <v>0</v>
      </c>
      <c r="BM27" s="130">
        <f t="shared" si="6"/>
        <v>0</v>
      </c>
      <c r="BN27" s="130">
        <f t="shared" si="6"/>
        <v>0</v>
      </c>
      <c r="BO27" s="130">
        <f t="shared" si="6"/>
        <v>0</v>
      </c>
      <c r="BP27" s="130">
        <f t="shared" si="6"/>
        <v>0</v>
      </c>
      <c r="BQ27" s="130">
        <f t="shared" si="6"/>
        <v>0</v>
      </c>
      <c r="BR27" s="130">
        <f t="shared" ref="BR27:BS27" si="7">SUM(BR28:BR31)</f>
        <v>0</v>
      </c>
      <c r="BS27" s="130">
        <f t="shared" si="7"/>
        <v>0</v>
      </c>
      <c r="BT27" s="42"/>
    </row>
    <row r="28" spans="2:72" s="48" customFormat="1" ht="20.100000000000001" customHeight="1" x14ac:dyDescent="0.3">
      <c r="B28" s="334"/>
      <c r="C28" s="119" t="s">
        <v>35</v>
      </c>
      <c r="D28" s="136">
        <f>'4.1-Fase construcción (PN)'!E21</f>
        <v>0</v>
      </c>
      <c r="E28" s="136">
        <f>'4.1-Fase construcción (PN)'!F21</f>
        <v>0</v>
      </c>
      <c r="F28" s="136">
        <f>'4.1-Fase construcción (PN)'!G21</f>
        <v>0</v>
      </c>
      <c r="G28" s="136">
        <f>'4.1-Fase construcción (PN)'!H21</f>
        <v>0</v>
      </c>
      <c r="H28" s="136">
        <f>'4.1-Fase construcción (PN)'!I21</f>
        <v>0</v>
      </c>
      <c r="I28" s="136">
        <f>'4.1-Fase construcción (PN)'!J21</f>
        <v>0</v>
      </c>
      <c r="J28" s="136">
        <f>'4.1-Fase construcción (PN)'!K21</f>
        <v>0</v>
      </c>
      <c r="K28" s="136">
        <f>'4.1-Fase construcción (PN)'!L21</f>
        <v>0</v>
      </c>
      <c r="L28" s="136">
        <f>'4.2-Fase explotación (PN)'!D27</f>
        <v>0</v>
      </c>
      <c r="M28" s="136">
        <f>'4.2-Fase explotación (PN)'!E27</f>
        <v>0</v>
      </c>
      <c r="N28" s="136">
        <f>'4.2-Fase explotación (PN)'!F27</f>
        <v>0</v>
      </c>
      <c r="O28" s="136">
        <f>'4.2-Fase explotación (PN)'!G27</f>
        <v>0</v>
      </c>
      <c r="P28" s="136">
        <f>'4.2-Fase explotación (PN)'!H27</f>
        <v>0</v>
      </c>
      <c r="Q28" s="136">
        <f>'4.2-Fase explotación (PN)'!I27</f>
        <v>0</v>
      </c>
      <c r="R28" s="136">
        <f>'4.2-Fase explotación (PN)'!J27</f>
        <v>0</v>
      </c>
      <c r="S28" s="136">
        <f>'4.2-Fase explotación (PN)'!K27</f>
        <v>0</v>
      </c>
      <c r="T28" s="136">
        <f>'4.2-Fase explotación (PN)'!L27</f>
        <v>0</v>
      </c>
      <c r="U28" s="136">
        <f>'4.2-Fase explotación (PN)'!M27</f>
        <v>0</v>
      </c>
      <c r="V28" s="136">
        <f>'4.2-Fase explotación (PN)'!N27</f>
        <v>0</v>
      </c>
      <c r="W28" s="136">
        <f>'4.2-Fase explotación (PN)'!O27</f>
        <v>0</v>
      </c>
      <c r="X28" s="136">
        <f>'4.2-Fase explotación (PN)'!P27</f>
        <v>0</v>
      </c>
      <c r="Y28" s="136">
        <f>'4.2-Fase explotación (PN)'!Q27</f>
        <v>0</v>
      </c>
      <c r="Z28" s="136">
        <f>'4.2-Fase explotación (PN)'!R27</f>
        <v>0</v>
      </c>
      <c r="AA28" s="136">
        <f>'4.2-Fase explotación (PN)'!S27</f>
        <v>0</v>
      </c>
      <c r="AB28" s="136">
        <f>'4.2-Fase explotación (PN)'!T27</f>
        <v>0</v>
      </c>
      <c r="AC28" s="136">
        <f>'4.2-Fase explotación (PN)'!U27</f>
        <v>0</v>
      </c>
      <c r="AD28" s="136">
        <f>'4.2-Fase explotación (PN)'!V27</f>
        <v>0</v>
      </c>
      <c r="AE28" s="136">
        <f>'4.2-Fase explotación (PN)'!W27</f>
        <v>0</v>
      </c>
      <c r="AF28" s="136">
        <f>'4.2-Fase explotación (PN)'!X27</f>
        <v>0</v>
      </c>
      <c r="AG28" s="136">
        <f>'4.2-Fase explotación (PN)'!Y27</f>
        <v>0</v>
      </c>
      <c r="AH28" s="136">
        <f>'4.2-Fase explotación (PN)'!Z27</f>
        <v>0</v>
      </c>
      <c r="AI28" s="136">
        <f>'4.2-Fase explotación (PN)'!AA27</f>
        <v>0</v>
      </c>
      <c r="AJ28" s="136">
        <f>'4.2-Fase explotación (PN)'!AB27</f>
        <v>0</v>
      </c>
      <c r="AK28" s="136">
        <f>'4.2-Fase explotación (PN)'!AC27</f>
        <v>0</v>
      </c>
      <c r="AL28" s="136">
        <f>'4.2-Fase explotación (PN)'!AD27</f>
        <v>0</v>
      </c>
      <c r="AM28" s="136">
        <f>'4.2-Fase explotación (PN)'!AE27</f>
        <v>0</v>
      </c>
      <c r="AN28" s="136">
        <f>'4.2-Fase explotación (PN)'!AF27</f>
        <v>0</v>
      </c>
      <c r="AO28" s="136">
        <f>'4.2-Fase explotación (PN)'!AG27</f>
        <v>0</v>
      </c>
      <c r="AP28" s="136">
        <f>'4.2-Fase explotación (PN)'!AH27</f>
        <v>0</v>
      </c>
      <c r="AQ28" s="136">
        <f>'4.2-Fase explotación (PN)'!AI27</f>
        <v>0</v>
      </c>
      <c r="AR28" s="136">
        <f>'4.2-Fase explotación (PN)'!AJ27</f>
        <v>0</v>
      </c>
      <c r="AS28" s="136">
        <f>'4.2-Fase explotación (PN)'!AK27</f>
        <v>0</v>
      </c>
      <c r="AT28" s="136">
        <f>'4.2-Fase explotación (PN)'!AL27</f>
        <v>0</v>
      </c>
      <c r="AU28" s="136">
        <f>'4.2-Fase explotación (PN)'!AM27</f>
        <v>0</v>
      </c>
      <c r="AV28" s="136">
        <f>'4.2-Fase explotación (PN)'!AN27</f>
        <v>0</v>
      </c>
      <c r="AW28" s="136">
        <f>'4.2-Fase explotación (PN)'!AO27</f>
        <v>0</v>
      </c>
      <c r="AX28" s="136">
        <f>'4.2-Fase explotación (PN)'!AP27</f>
        <v>0</v>
      </c>
      <c r="AY28" s="136">
        <f>'4.2-Fase explotación (PN)'!AQ27</f>
        <v>0</v>
      </c>
      <c r="AZ28" s="136">
        <f>'4.2-Fase explotación (PN)'!AR27</f>
        <v>0</v>
      </c>
      <c r="BA28" s="136">
        <f>'4.2-Fase explotación (PN)'!AS27</f>
        <v>0</v>
      </c>
      <c r="BB28" s="136">
        <f>'4.2-Fase explotación (PN)'!AT27</f>
        <v>0</v>
      </c>
      <c r="BC28" s="136">
        <f>'4.2-Fase explotación (PN)'!AU27</f>
        <v>0</v>
      </c>
      <c r="BD28" s="136">
        <f>'4.2-Fase explotación (PN)'!AV27</f>
        <v>0</v>
      </c>
      <c r="BE28" s="136">
        <f>'4.2-Fase explotación (PN)'!AW27</f>
        <v>0</v>
      </c>
      <c r="BF28" s="136">
        <f>'4.2-Fase explotación (PN)'!AX27</f>
        <v>0</v>
      </c>
      <c r="BG28" s="136">
        <f>'4.2-Fase explotación (PN)'!AY27</f>
        <v>0</v>
      </c>
      <c r="BH28" s="136">
        <f>'4.2-Fase explotación (PN)'!AZ27</f>
        <v>0</v>
      </c>
      <c r="BI28" s="136">
        <f>'4.2-Fase explotación (PN)'!BA27</f>
        <v>0</v>
      </c>
      <c r="BJ28" s="136">
        <f>'4.2-Fase explotación (PN)'!BB27</f>
        <v>0</v>
      </c>
      <c r="BK28" s="136">
        <f>'4.2-Fase explotación (PN)'!BC27</f>
        <v>0</v>
      </c>
      <c r="BL28" s="136">
        <f>'4.2-Fase explotación (PN)'!BD27</f>
        <v>0</v>
      </c>
      <c r="BM28" s="136">
        <f>'4.2-Fase explotación (PN)'!BE27</f>
        <v>0</v>
      </c>
      <c r="BN28" s="136">
        <f>'4.2-Fase explotación (PN)'!BF27</f>
        <v>0</v>
      </c>
      <c r="BO28" s="136">
        <f>'4.2-Fase explotación (PN)'!BG27</f>
        <v>0</v>
      </c>
      <c r="BP28" s="136">
        <f>'4.2-Fase explotación (PN)'!BH27</f>
        <v>0</v>
      </c>
      <c r="BQ28" s="136">
        <f>'4.2-Fase explotación (PN)'!BI27</f>
        <v>0</v>
      </c>
      <c r="BR28" s="136">
        <f>'4.2-Fase explotación (PN)'!BJ27</f>
        <v>0</v>
      </c>
      <c r="BS28" s="136">
        <f>'4.2-Fase explotación (PN)'!BK27</f>
        <v>0</v>
      </c>
      <c r="BT28" s="42"/>
    </row>
    <row r="29" spans="2:72" s="48" customFormat="1" ht="20.100000000000001" customHeight="1" x14ac:dyDescent="0.3">
      <c r="B29" s="334"/>
      <c r="C29" s="119" t="s">
        <v>36</v>
      </c>
      <c r="D29" s="136">
        <f>'4.1-Fase construcción (PN)'!E22</f>
        <v>0</v>
      </c>
      <c r="E29" s="136">
        <f>'4.1-Fase construcción (PN)'!F22</f>
        <v>0</v>
      </c>
      <c r="F29" s="136">
        <f>'4.1-Fase construcción (PN)'!G22</f>
        <v>0</v>
      </c>
      <c r="G29" s="136">
        <f>'4.1-Fase construcción (PN)'!H22</f>
        <v>0</v>
      </c>
      <c r="H29" s="136">
        <f>'4.1-Fase construcción (PN)'!I22</f>
        <v>0</v>
      </c>
      <c r="I29" s="136">
        <f>'4.1-Fase construcción (PN)'!J22</f>
        <v>0</v>
      </c>
      <c r="J29" s="136">
        <f>'4.1-Fase construcción (PN)'!K22</f>
        <v>0</v>
      </c>
      <c r="K29" s="136">
        <f>'4.1-Fase construcción (PN)'!L22</f>
        <v>0</v>
      </c>
      <c r="L29" s="136">
        <f>'4.2-Fase explotación (PN)'!D28</f>
        <v>0</v>
      </c>
      <c r="M29" s="136">
        <f>'4.2-Fase explotación (PN)'!E28</f>
        <v>0</v>
      </c>
      <c r="N29" s="136">
        <f>'4.2-Fase explotación (PN)'!F28</f>
        <v>0</v>
      </c>
      <c r="O29" s="136">
        <f>'4.2-Fase explotación (PN)'!G28</f>
        <v>0</v>
      </c>
      <c r="P29" s="136">
        <f>'4.2-Fase explotación (PN)'!H28</f>
        <v>0</v>
      </c>
      <c r="Q29" s="136">
        <f>'4.2-Fase explotación (PN)'!I28</f>
        <v>0</v>
      </c>
      <c r="R29" s="136">
        <f>'4.2-Fase explotación (PN)'!J28</f>
        <v>0</v>
      </c>
      <c r="S29" s="136">
        <f>'4.2-Fase explotación (PN)'!K28</f>
        <v>0</v>
      </c>
      <c r="T29" s="136">
        <f>'4.2-Fase explotación (PN)'!L28</f>
        <v>0</v>
      </c>
      <c r="U29" s="136">
        <f>'4.2-Fase explotación (PN)'!M28</f>
        <v>0</v>
      </c>
      <c r="V29" s="136">
        <f>'4.2-Fase explotación (PN)'!N28</f>
        <v>0</v>
      </c>
      <c r="W29" s="136">
        <f>'4.2-Fase explotación (PN)'!O28</f>
        <v>0</v>
      </c>
      <c r="X29" s="136">
        <f>'4.2-Fase explotación (PN)'!P28</f>
        <v>0</v>
      </c>
      <c r="Y29" s="136">
        <f>'4.2-Fase explotación (PN)'!Q28</f>
        <v>0</v>
      </c>
      <c r="Z29" s="136">
        <f>'4.2-Fase explotación (PN)'!R28</f>
        <v>0</v>
      </c>
      <c r="AA29" s="136">
        <f>'4.2-Fase explotación (PN)'!S28</f>
        <v>0</v>
      </c>
      <c r="AB29" s="136">
        <f>'4.2-Fase explotación (PN)'!T28</f>
        <v>0</v>
      </c>
      <c r="AC29" s="136">
        <f>'4.2-Fase explotación (PN)'!U28</f>
        <v>0</v>
      </c>
      <c r="AD29" s="136">
        <f>'4.2-Fase explotación (PN)'!V28</f>
        <v>0</v>
      </c>
      <c r="AE29" s="136">
        <f>'4.2-Fase explotación (PN)'!W28</f>
        <v>0</v>
      </c>
      <c r="AF29" s="136">
        <f>'4.2-Fase explotación (PN)'!X28</f>
        <v>0</v>
      </c>
      <c r="AG29" s="136">
        <f>'4.2-Fase explotación (PN)'!Y28</f>
        <v>0</v>
      </c>
      <c r="AH29" s="136">
        <f>'4.2-Fase explotación (PN)'!Z28</f>
        <v>0</v>
      </c>
      <c r="AI29" s="136">
        <f>'4.2-Fase explotación (PN)'!AA28</f>
        <v>0</v>
      </c>
      <c r="AJ29" s="136">
        <f>'4.2-Fase explotación (PN)'!AB28</f>
        <v>0</v>
      </c>
      <c r="AK29" s="136">
        <f>'4.2-Fase explotación (PN)'!AC28</f>
        <v>0</v>
      </c>
      <c r="AL29" s="136">
        <f>'4.2-Fase explotación (PN)'!AD28</f>
        <v>0</v>
      </c>
      <c r="AM29" s="136">
        <f>'4.2-Fase explotación (PN)'!AE28</f>
        <v>0</v>
      </c>
      <c r="AN29" s="136">
        <f>'4.2-Fase explotación (PN)'!AF28</f>
        <v>0</v>
      </c>
      <c r="AO29" s="136">
        <f>'4.2-Fase explotación (PN)'!AG28</f>
        <v>0</v>
      </c>
      <c r="AP29" s="136">
        <f>'4.2-Fase explotación (PN)'!AH28</f>
        <v>0</v>
      </c>
      <c r="AQ29" s="136">
        <f>'4.2-Fase explotación (PN)'!AI28</f>
        <v>0</v>
      </c>
      <c r="AR29" s="136">
        <f>'4.2-Fase explotación (PN)'!AJ28</f>
        <v>0</v>
      </c>
      <c r="AS29" s="136">
        <f>'4.2-Fase explotación (PN)'!AK28</f>
        <v>0</v>
      </c>
      <c r="AT29" s="136">
        <f>'4.2-Fase explotación (PN)'!AL28</f>
        <v>0</v>
      </c>
      <c r="AU29" s="136">
        <f>'4.2-Fase explotación (PN)'!AM28</f>
        <v>0</v>
      </c>
      <c r="AV29" s="136">
        <f>'4.2-Fase explotación (PN)'!AN28</f>
        <v>0</v>
      </c>
      <c r="AW29" s="136">
        <f>'4.2-Fase explotación (PN)'!AO28</f>
        <v>0</v>
      </c>
      <c r="AX29" s="136">
        <f>'4.2-Fase explotación (PN)'!AP28</f>
        <v>0</v>
      </c>
      <c r="AY29" s="136">
        <f>'4.2-Fase explotación (PN)'!AQ28</f>
        <v>0</v>
      </c>
      <c r="AZ29" s="136">
        <f>'4.2-Fase explotación (PN)'!AR28</f>
        <v>0</v>
      </c>
      <c r="BA29" s="136">
        <f>'4.2-Fase explotación (PN)'!AS28</f>
        <v>0</v>
      </c>
      <c r="BB29" s="136">
        <f>'4.2-Fase explotación (PN)'!AT28</f>
        <v>0</v>
      </c>
      <c r="BC29" s="136">
        <f>'4.2-Fase explotación (PN)'!AU28</f>
        <v>0</v>
      </c>
      <c r="BD29" s="136">
        <f>'4.2-Fase explotación (PN)'!AV28</f>
        <v>0</v>
      </c>
      <c r="BE29" s="136">
        <f>'4.2-Fase explotación (PN)'!AW28</f>
        <v>0</v>
      </c>
      <c r="BF29" s="136">
        <f>'4.2-Fase explotación (PN)'!AX28</f>
        <v>0</v>
      </c>
      <c r="BG29" s="136">
        <f>'4.2-Fase explotación (PN)'!AY28</f>
        <v>0</v>
      </c>
      <c r="BH29" s="136">
        <f>'4.2-Fase explotación (PN)'!AZ28</f>
        <v>0</v>
      </c>
      <c r="BI29" s="136">
        <f>'4.2-Fase explotación (PN)'!BA28</f>
        <v>0</v>
      </c>
      <c r="BJ29" s="136">
        <f>'4.2-Fase explotación (PN)'!BB28</f>
        <v>0</v>
      </c>
      <c r="BK29" s="136">
        <f>'4.2-Fase explotación (PN)'!BC28</f>
        <v>0</v>
      </c>
      <c r="BL29" s="136">
        <f>'4.2-Fase explotación (PN)'!BD28</f>
        <v>0</v>
      </c>
      <c r="BM29" s="136">
        <f>'4.2-Fase explotación (PN)'!BE28</f>
        <v>0</v>
      </c>
      <c r="BN29" s="136">
        <f>'4.2-Fase explotación (PN)'!BF28</f>
        <v>0</v>
      </c>
      <c r="BO29" s="136">
        <f>'4.2-Fase explotación (PN)'!BG28</f>
        <v>0</v>
      </c>
      <c r="BP29" s="136">
        <f>'4.2-Fase explotación (PN)'!BH28</f>
        <v>0</v>
      </c>
      <c r="BQ29" s="136">
        <f>'4.2-Fase explotación (PN)'!BI28</f>
        <v>0</v>
      </c>
      <c r="BR29" s="136">
        <f>'4.2-Fase explotación (PN)'!BJ28</f>
        <v>0</v>
      </c>
      <c r="BS29" s="136">
        <f>'4.2-Fase explotación (PN)'!BK28</f>
        <v>0</v>
      </c>
      <c r="BT29" s="42"/>
    </row>
    <row r="30" spans="2:72" s="48" customFormat="1" ht="21" customHeight="1" x14ac:dyDescent="0.3">
      <c r="B30" s="334"/>
      <c r="C30" s="119" t="s">
        <v>212</v>
      </c>
      <c r="D30" s="136">
        <f>'4.1-Fase construcción (PN)'!E23</f>
        <v>0</v>
      </c>
      <c r="E30" s="136">
        <f>'4.1-Fase construcción (PN)'!F23</f>
        <v>0</v>
      </c>
      <c r="F30" s="136">
        <f>'4.1-Fase construcción (PN)'!G23</f>
        <v>0</v>
      </c>
      <c r="G30" s="136">
        <f>'4.1-Fase construcción (PN)'!H23</f>
        <v>0</v>
      </c>
      <c r="H30" s="136">
        <f>'4.1-Fase construcción (PN)'!I23</f>
        <v>0</v>
      </c>
      <c r="I30" s="136">
        <f>'4.1-Fase construcción (PN)'!J23</f>
        <v>0</v>
      </c>
      <c r="J30" s="136">
        <f>'4.1-Fase construcción (PN)'!K23</f>
        <v>0</v>
      </c>
      <c r="K30" s="136">
        <f>'4.1-Fase construcción (PN)'!L23</f>
        <v>0</v>
      </c>
      <c r="L30" s="136">
        <f>'4.2-Fase explotación (PN)'!D29</f>
        <v>0</v>
      </c>
      <c r="M30" s="136">
        <f>'4.2-Fase explotación (PN)'!E29</f>
        <v>0</v>
      </c>
      <c r="N30" s="136">
        <f>'4.2-Fase explotación (PN)'!F29</f>
        <v>0</v>
      </c>
      <c r="O30" s="136">
        <f>'4.2-Fase explotación (PN)'!G29</f>
        <v>0</v>
      </c>
      <c r="P30" s="136">
        <f>'4.2-Fase explotación (PN)'!H29</f>
        <v>0</v>
      </c>
      <c r="Q30" s="136">
        <f>'4.2-Fase explotación (PN)'!I29</f>
        <v>0</v>
      </c>
      <c r="R30" s="136">
        <f>'4.2-Fase explotación (PN)'!J29</f>
        <v>0</v>
      </c>
      <c r="S30" s="136">
        <f>'4.2-Fase explotación (PN)'!K29</f>
        <v>0</v>
      </c>
      <c r="T30" s="136">
        <f>'4.2-Fase explotación (PN)'!L29</f>
        <v>0</v>
      </c>
      <c r="U30" s="136">
        <f>'4.2-Fase explotación (PN)'!M29</f>
        <v>0</v>
      </c>
      <c r="V30" s="136">
        <f>'4.2-Fase explotación (PN)'!N29</f>
        <v>0</v>
      </c>
      <c r="W30" s="136">
        <f>'4.2-Fase explotación (PN)'!O29</f>
        <v>0</v>
      </c>
      <c r="X30" s="136">
        <f>'4.2-Fase explotación (PN)'!P29</f>
        <v>0</v>
      </c>
      <c r="Y30" s="136">
        <f>'4.2-Fase explotación (PN)'!Q29</f>
        <v>0</v>
      </c>
      <c r="Z30" s="136">
        <f>'4.2-Fase explotación (PN)'!R29</f>
        <v>0</v>
      </c>
      <c r="AA30" s="136">
        <f>'4.2-Fase explotación (PN)'!S29</f>
        <v>0</v>
      </c>
      <c r="AB30" s="136">
        <f>'4.2-Fase explotación (PN)'!T29</f>
        <v>0</v>
      </c>
      <c r="AC30" s="136">
        <f>'4.2-Fase explotación (PN)'!U29</f>
        <v>0</v>
      </c>
      <c r="AD30" s="136">
        <f>'4.2-Fase explotación (PN)'!V29</f>
        <v>0</v>
      </c>
      <c r="AE30" s="136">
        <f>'4.2-Fase explotación (PN)'!W29</f>
        <v>0</v>
      </c>
      <c r="AF30" s="136">
        <f>'4.2-Fase explotación (PN)'!X29</f>
        <v>0</v>
      </c>
      <c r="AG30" s="136">
        <f>'4.2-Fase explotación (PN)'!Y29</f>
        <v>0</v>
      </c>
      <c r="AH30" s="136">
        <f>'4.2-Fase explotación (PN)'!Z29</f>
        <v>0</v>
      </c>
      <c r="AI30" s="136">
        <f>'4.2-Fase explotación (PN)'!AA29</f>
        <v>0</v>
      </c>
      <c r="AJ30" s="136">
        <f>'4.2-Fase explotación (PN)'!AB29</f>
        <v>0</v>
      </c>
      <c r="AK30" s="136">
        <f>'4.2-Fase explotación (PN)'!AC29</f>
        <v>0</v>
      </c>
      <c r="AL30" s="136">
        <f>'4.2-Fase explotación (PN)'!AD29</f>
        <v>0</v>
      </c>
      <c r="AM30" s="136">
        <f>'4.2-Fase explotación (PN)'!AE29</f>
        <v>0</v>
      </c>
      <c r="AN30" s="136">
        <f>'4.2-Fase explotación (PN)'!AF29</f>
        <v>0</v>
      </c>
      <c r="AO30" s="136">
        <f>'4.2-Fase explotación (PN)'!AG29</f>
        <v>0</v>
      </c>
      <c r="AP30" s="136">
        <f>'4.2-Fase explotación (PN)'!AH29</f>
        <v>0</v>
      </c>
      <c r="AQ30" s="136">
        <f>'4.2-Fase explotación (PN)'!AI29</f>
        <v>0</v>
      </c>
      <c r="AR30" s="136">
        <f>'4.2-Fase explotación (PN)'!AJ29</f>
        <v>0</v>
      </c>
      <c r="AS30" s="136">
        <f>'4.2-Fase explotación (PN)'!AK29</f>
        <v>0</v>
      </c>
      <c r="AT30" s="136">
        <f>'4.2-Fase explotación (PN)'!AL29</f>
        <v>0</v>
      </c>
      <c r="AU30" s="136">
        <f>'4.2-Fase explotación (PN)'!AM29</f>
        <v>0</v>
      </c>
      <c r="AV30" s="136">
        <f>'4.2-Fase explotación (PN)'!AN29</f>
        <v>0</v>
      </c>
      <c r="AW30" s="136">
        <f>'4.2-Fase explotación (PN)'!AO29</f>
        <v>0</v>
      </c>
      <c r="AX30" s="136">
        <f>'4.2-Fase explotación (PN)'!AP29</f>
        <v>0</v>
      </c>
      <c r="AY30" s="136">
        <f>'4.2-Fase explotación (PN)'!AQ29</f>
        <v>0</v>
      </c>
      <c r="AZ30" s="136">
        <f>'4.2-Fase explotación (PN)'!AR29</f>
        <v>0</v>
      </c>
      <c r="BA30" s="136">
        <f>'4.2-Fase explotación (PN)'!AS29</f>
        <v>0</v>
      </c>
      <c r="BB30" s="136">
        <f>'4.2-Fase explotación (PN)'!AT29</f>
        <v>0</v>
      </c>
      <c r="BC30" s="136">
        <f>'4.2-Fase explotación (PN)'!AU29</f>
        <v>0</v>
      </c>
      <c r="BD30" s="136">
        <f>'4.2-Fase explotación (PN)'!AV29</f>
        <v>0</v>
      </c>
      <c r="BE30" s="136">
        <f>'4.2-Fase explotación (PN)'!AW29</f>
        <v>0</v>
      </c>
      <c r="BF30" s="136">
        <f>'4.2-Fase explotación (PN)'!AX29</f>
        <v>0</v>
      </c>
      <c r="BG30" s="136">
        <f>'4.2-Fase explotación (PN)'!AY29</f>
        <v>0</v>
      </c>
      <c r="BH30" s="136">
        <f>'4.2-Fase explotación (PN)'!AZ29</f>
        <v>0</v>
      </c>
      <c r="BI30" s="136">
        <f>'4.2-Fase explotación (PN)'!BA29</f>
        <v>0</v>
      </c>
      <c r="BJ30" s="136">
        <f>'4.2-Fase explotación (PN)'!BB29</f>
        <v>0</v>
      </c>
      <c r="BK30" s="136">
        <f>'4.2-Fase explotación (PN)'!BC29</f>
        <v>0</v>
      </c>
      <c r="BL30" s="136">
        <f>'4.2-Fase explotación (PN)'!BD29</f>
        <v>0</v>
      </c>
      <c r="BM30" s="136">
        <f>'4.2-Fase explotación (PN)'!BE29</f>
        <v>0</v>
      </c>
      <c r="BN30" s="136">
        <f>'4.2-Fase explotación (PN)'!BF29</f>
        <v>0</v>
      </c>
      <c r="BO30" s="136">
        <f>'4.2-Fase explotación (PN)'!BG29</f>
        <v>0</v>
      </c>
      <c r="BP30" s="136">
        <f>'4.2-Fase explotación (PN)'!BH29</f>
        <v>0</v>
      </c>
      <c r="BQ30" s="136">
        <f>'4.2-Fase explotación (PN)'!BI29</f>
        <v>0</v>
      </c>
      <c r="BR30" s="136">
        <f>'4.2-Fase explotación (PN)'!BJ29</f>
        <v>0</v>
      </c>
      <c r="BS30" s="136">
        <f>'4.2-Fase explotación (PN)'!BK29</f>
        <v>0</v>
      </c>
      <c r="BT30" s="42"/>
    </row>
    <row r="31" spans="2:72" s="48" customFormat="1" ht="20.100000000000001" customHeight="1" x14ac:dyDescent="0.3">
      <c r="B31" s="334"/>
      <c r="C31" s="119" t="s">
        <v>38</v>
      </c>
      <c r="D31" s="136">
        <f>'4.1-Fase construcción (PN)'!E24</f>
        <v>0</v>
      </c>
      <c r="E31" s="136">
        <f>'4.1-Fase construcción (PN)'!F24</f>
        <v>0</v>
      </c>
      <c r="F31" s="136">
        <f>'4.1-Fase construcción (PN)'!G24</f>
        <v>0</v>
      </c>
      <c r="G31" s="136">
        <f>'4.1-Fase construcción (PN)'!H24</f>
        <v>0</v>
      </c>
      <c r="H31" s="136">
        <f>'4.1-Fase construcción (PN)'!I24</f>
        <v>0</v>
      </c>
      <c r="I31" s="136">
        <f>'4.1-Fase construcción (PN)'!J24</f>
        <v>0</v>
      </c>
      <c r="J31" s="136">
        <f>'4.1-Fase construcción (PN)'!K24</f>
        <v>0</v>
      </c>
      <c r="K31" s="136">
        <f>'4.1-Fase construcción (PN)'!L24</f>
        <v>0</v>
      </c>
      <c r="L31" s="136">
        <f>'4.2-Fase explotación (PN)'!D30</f>
        <v>0</v>
      </c>
      <c r="M31" s="136">
        <f>'4.2-Fase explotación (PN)'!E30</f>
        <v>0</v>
      </c>
      <c r="N31" s="136">
        <f>'4.2-Fase explotación (PN)'!F30</f>
        <v>0</v>
      </c>
      <c r="O31" s="136">
        <f>'4.2-Fase explotación (PN)'!G30</f>
        <v>0</v>
      </c>
      <c r="P31" s="136">
        <f>'4.2-Fase explotación (PN)'!H30</f>
        <v>0</v>
      </c>
      <c r="Q31" s="136">
        <f>'4.2-Fase explotación (PN)'!I30</f>
        <v>0</v>
      </c>
      <c r="R31" s="136">
        <f>'4.2-Fase explotación (PN)'!J30</f>
        <v>0</v>
      </c>
      <c r="S31" s="136">
        <f>'4.2-Fase explotación (PN)'!K30</f>
        <v>0</v>
      </c>
      <c r="T31" s="136">
        <f>'4.2-Fase explotación (PN)'!L30</f>
        <v>0</v>
      </c>
      <c r="U31" s="136">
        <f>'4.2-Fase explotación (PN)'!M30</f>
        <v>0</v>
      </c>
      <c r="V31" s="136">
        <f>'4.2-Fase explotación (PN)'!N30</f>
        <v>0</v>
      </c>
      <c r="W31" s="136">
        <f>'4.2-Fase explotación (PN)'!O30</f>
        <v>0</v>
      </c>
      <c r="X31" s="136">
        <f>'4.2-Fase explotación (PN)'!P30</f>
        <v>0</v>
      </c>
      <c r="Y31" s="136">
        <f>'4.2-Fase explotación (PN)'!Q30</f>
        <v>0</v>
      </c>
      <c r="Z31" s="136">
        <f>'4.2-Fase explotación (PN)'!R30</f>
        <v>0</v>
      </c>
      <c r="AA31" s="136">
        <f>'4.2-Fase explotación (PN)'!S30</f>
        <v>0</v>
      </c>
      <c r="AB31" s="136">
        <f>'4.2-Fase explotación (PN)'!T30</f>
        <v>0</v>
      </c>
      <c r="AC31" s="136">
        <f>'4.2-Fase explotación (PN)'!U30</f>
        <v>0</v>
      </c>
      <c r="AD31" s="136">
        <f>'4.2-Fase explotación (PN)'!V30</f>
        <v>0</v>
      </c>
      <c r="AE31" s="136">
        <f>'4.2-Fase explotación (PN)'!W30</f>
        <v>0</v>
      </c>
      <c r="AF31" s="136">
        <f>'4.2-Fase explotación (PN)'!X30</f>
        <v>0</v>
      </c>
      <c r="AG31" s="136">
        <f>'4.2-Fase explotación (PN)'!Y30</f>
        <v>0</v>
      </c>
      <c r="AH31" s="136">
        <f>'4.2-Fase explotación (PN)'!Z30</f>
        <v>0</v>
      </c>
      <c r="AI31" s="136">
        <f>'4.2-Fase explotación (PN)'!AA30</f>
        <v>0</v>
      </c>
      <c r="AJ31" s="136">
        <f>'4.2-Fase explotación (PN)'!AB30</f>
        <v>0</v>
      </c>
      <c r="AK31" s="136">
        <f>'4.2-Fase explotación (PN)'!AC30</f>
        <v>0</v>
      </c>
      <c r="AL31" s="136">
        <f>'4.2-Fase explotación (PN)'!AD30</f>
        <v>0</v>
      </c>
      <c r="AM31" s="136">
        <f>'4.2-Fase explotación (PN)'!AE30</f>
        <v>0</v>
      </c>
      <c r="AN31" s="136">
        <f>'4.2-Fase explotación (PN)'!AF30</f>
        <v>0</v>
      </c>
      <c r="AO31" s="136">
        <f>'4.2-Fase explotación (PN)'!AG30</f>
        <v>0</v>
      </c>
      <c r="AP31" s="136">
        <f>'4.2-Fase explotación (PN)'!AH30</f>
        <v>0</v>
      </c>
      <c r="AQ31" s="136">
        <f>'4.2-Fase explotación (PN)'!AI30</f>
        <v>0</v>
      </c>
      <c r="AR31" s="136">
        <f>'4.2-Fase explotación (PN)'!AJ30</f>
        <v>0</v>
      </c>
      <c r="AS31" s="136">
        <f>'4.2-Fase explotación (PN)'!AK30</f>
        <v>0</v>
      </c>
      <c r="AT31" s="136">
        <f>'4.2-Fase explotación (PN)'!AL30</f>
        <v>0</v>
      </c>
      <c r="AU31" s="136">
        <f>'4.2-Fase explotación (PN)'!AM30</f>
        <v>0</v>
      </c>
      <c r="AV31" s="136">
        <f>'4.2-Fase explotación (PN)'!AN30</f>
        <v>0</v>
      </c>
      <c r="AW31" s="136">
        <f>'4.2-Fase explotación (PN)'!AO30</f>
        <v>0</v>
      </c>
      <c r="AX31" s="136">
        <f>'4.2-Fase explotación (PN)'!AP30</f>
        <v>0</v>
      </c>
      <c r="AY31" s="136">
        <f>'4.2-Fase explotación (PN)'!AQ30</f>
        <v>0</v>
      </c>
      <c r="AZ31" s="136">
        <f>'4.2-Fase explotación (PN)'!AR30</f>
        <v>0</v>
      </c>
      <c r="BA31" s="136">
        <f>'4.2-Fase explotación (PN)'!AS30</f>
        <v>0</v>
      </c>
      <c r="BB31" s="136">
        <f>'4.2-Fase explotación (PN)'!AT30</f>
        <v>0</v>
      </c>
      <c r="BC31" s="136">
        <f>'4.2-Fase explotación (PN)'!AU30</f>
        <v>0</v>
      </c>
      <c r="BD31" s="136">
        <f>'4.2-Fase explotación (PN)'!AV30</f>
        <v>0</v>
      </c>
      <c r="BE31" s="136">
        <f>'4.2-Fase explotación (PN)'!AW30</f>
        <v>0</v>
      </c>
      <c r="BF31" s="136">
        <f>'4.2-Fase explotación (PN)'!AX30</f>
        <v>0</v>
      </c>
      <c r="BG31" s="136">
        <f>'4.2-Fase explotación (PN)'!AY30</f>
        <v>0</v>
      </c>
      <c r="BH31" s="136">
        <f>'4.2-Fase explotación (PN)'!AZ30</f>
        <v>0</v>
      </c>
      <c r="BI31" s="136">
        <f>'4.2-Fase explotación (PN)'!BA30</f>
        <v>0</v>
      </c>
      <c r="BJ31" s="136">
        <f>'4.2-Fase explotación (PN)'!BB30</f>
        <v>0</v>
      </c>
      <c r="BK31" s="136">
        <f>'4.2-Fase explotación (PN)'!BC30</f>
        <v>0</v>
      </c>
      <c r="BL31" s="136">
        <f>'4.2-Fase explotación (PN)'!BD30</f>
        <v>0</v>
      </c>
      <c r="BM31" s="136">
        <f>'4.2-Fase explotación (PN)'!BE30</f>
        <v>0</v>
      </c>
      <c r="BN31" s="136">
        <f>'4.2-Fase explotación (PN)'!BF30</f>
        <v>0</v>
      </c>
      <c r="BO31" s="136">
        <f>'4.2-Fase explotación (PN)'!BG30</f>
        <v>0</v>
      </c>
      <c r="BP31" s="136">
        <f>'4.2-Fase explotación (PN)'!BH30</f>
        <v>0</v>
      </c>
      <c r="BQ31" s="136">
        <f>'4.2-Fase explotación (PN)'!BI30</f>
        <v>0</v>
      </c>
      <c r="BR31" s="136">
        <f>'4.2-Fase explotación (PN)'!BJ30</f>
        <v>0</v>
      </c>
      <c r="BS31" s="136">
        <f>'4.2-Fase explotación (PN)'!BK30</f>
        <v>0</v>
      </c>
      <c r="BT31" s="42"/>
    </row>
    <row r="32" spans="2:72" s="48" customFormat="1" ht="20.100000000000001" customHeight="1" x14ac:dyDescent="0.3">
      <c r="B32" s="334"/>
      <c r="C32" s="118" t="s">
        <v>138</v>
      </c>
      <c r="D32" s="136">
        <f>SUM(D33:D35)</f>
        <v>0</v>
      </c>
      <c r="E32" s="136">
        <f t="shared" ref="E32:Q32" si="8">SUM(E33:E35)</f>
        <v>0</v>
      </c>
      <c r="F32" s="136">
        <f t="shared" si="8"/>
        <v>0</v>
      </c>
      <c r="G32" s="136">
        <f t="shared" si="8"/>
        <v>0</v>
      </c>
      <c r="H32" s="136">
        <f t="shared" si="8"/>
        <v>0</v>
      </c>
      <c r="I32" s="136">
        <f t="shared" si="8"/>
        <v>0</v>
      </c>
      <c r="J32" s="136">
        <f t="shared" si="8"/>
        <v>0</v>
      </c>
      <c r="K32" s="136">
        <f t="shared" si="8"/>
        <v>0</v>
      </c>
      <c r="L32" s="136">
        <f t="shared" si="8"/>
        <v>0</v>
      </c>
      <c r="M32" s="136">
        <f t="shared" si="8"/>
        <v>0</v>
      </c>
      <c r="N32" s="136">
        <f t="shared" si="8"/>
        <v>0</v>
      </c>
      <c r="O32" s="136">
        <f t="shared" si="8"/>
        <v>0</v>
      </c>
      <c r="P32" s="136">
        <f t="shared" si="8"/>
        <v>0</v>
      </c>
      <c r="Q32" s="136">
        <f t="shared" si="8"/>
        <v>0</v>
      </c>
      <c r="R32" s="136">
        <f t="shared" ref="R32:W32" si="9">SUM(R33:R35)</f>
        <v>0</v>
      </c>
      <c r="S32" s="136">
        <f t="shared" si="9"/>
        <v>0</v>
      </c>
      <c r="T32" s="136">
        <f t="shared" si="9"/>
        <v>0</v>
      </c>
      <c r="U32" s="136">
        <f t="shared" si="9"/>
        <v>0</v>
      </c>
      <c r="V32" s="136">
        <f t="shared" si="9"/>
        <v>0</v>
      </c>
      <c r="W32" s="136">
        <f t="shared" si="9"/>
        <v>0</v>
      </c>
      <c r="X32" s="136">
        <f t="shared" ref="X32:AI32" si="10">SUM(X33:X35)</f>
        <v>0</v>
      </c>
      <c r="Y32" s="136">
        <f t="shared" si="10"/>
        <v>0</v>
      </c>
      <c r="Z32" s="136">
        <f t="shared" si="10"/>
        <v>0</v>
      </c>
      <c r="AA32" s="136">
        <f t="shared" si="10"/>
        <v>0</v>
      </c>
      <c r="AB32" s="136">
        <f t="shared" si="10"/>
        <v>0</v>
      </c>
      <c r="AC32" s="136">
        <f t="shared" si="10"/>
        <v>0</v>
      </c>
      <c r="AD32" s="136">
        <f t="shared" si="10"/>
        <v>0</v>
      </c>
      <c r="AE32" s="136">
        <f t="shared" si="10"/>
        <v>0</v>
      </c>
      <c r="AF32" s="136">
        <f t="shared" si="10"/>
        <v>0</v>
      </c>
      <c r="AG32" s="136">
        <f t="shared" si="10"/>
        <v>0</v>
      </c>
      <c r="AH32" s="136">
        <f t="shared" si="10"/>
        <v>0</v>
      </c>
      <c r="AI32" s="136">
        <f t="shared" si="10"/>
        <v>0</v>
      </c>
      <c r="AJ32" s="136">
        <f t="shared" ref="AJ32:AU32" si="11">SUM(AJ33:AJ35)</f>
        <v>0</v>
      </c>
      <c r="AK32" s="136">
        <f t="shared" si="11"/>
        <v>0</v>
      </c>
      <c r="AL32" s="136">
        <f t="shared" si="11"/>
        <v>0</v>
      </c>
      <c r="AM32" s="136">
        <f t="shared" si="11"/>
        <v>0</v>
      </c>
      <c r="AN32" s="136">
        <f t="shared" si="11"/>
        <v>0</v>
      </c>
      <c r="AO32" s="136">
        <f t="shared" si="11"/>
        <v>0</v>
      </c>
      <c r="AP32" s="136">
        <f t="shared" si="11"/>
        <v>0</v>
      </c>
      <c r="AQ32" s="136">
        <f t="shared" si="11"/>
        <v>0</v>
      </c>
      <c r="AR32" s="136">
        <f t="shared" si="11"/>
        <v>0</v>
      </c>
      <c r="AS32" s="136">
        <f t="shared" si="11"/>
        <v>0</v>
      </c>
      <c r="AT32" s="136">
        <f t="shared" si="11"/>
        <v>0</v>
      </c>
      <c r="AU32" s="136">
        <f t="shared" si="11"/>
        <v>0</v>
      </c>
      <c r="AV32" s="136">
        <f t="shared" ref="AV32:BG32" si="12">SUM(AV33:AV35)</f>
        <v>0</v>
      </c>
      <c r="AW32" s="136">
        <f t="shared" si="12"/>
        <v>0</v>
      </c>
      <c r="AX32" s="136">
        <f t="shared" si="12"/>
        <v>0</v>
      </c>
      <c r="AY32" s="136">
        <f t="shared" si="12"/>
        <v>0</v>
      </c>
      <c r="AZ32" s="136">
        <f t="shared" si="12"/>
        <v>0</v>
      </c>
      <c r="BA32" s="136">
        <f t="shared" si="12"/>
        <v>0</v>
      </c>
      <c r="BB32" s="136">
        <f t="shared" si="12"/>
        <v>0</v>
      </c>
      <c r="BC32" s="136">
        <f t="shared" si="12"/>
        <v>0</v>
      </c>
      <c r="BD32" s="136">
        <f t="shared" si="12"/>
        <v>0</v>
      </c>
      <c r="BE32" s="136">
        <f t="shared" si="12"/>
        <v>0</v>
      </c>
      <c r="BF32" s="136">
        <f t="shared" si="12"/>
        <v>0</v>
      </c>
      <c r="BG32" s="136">
        <f t="shared" si="12"/>
        <v>0</v>
      </c>
      <c r="BH32" s="136">
        <f t="shared" ref="BH32:BQ32" si="13">SUM(BH33:BH35)</f>
        <v>0</v>
      </c>
      <c r="BI32" s="136">
        <f t="shared" si="13"/>
        <v>0</v>
      </c>
      <c r="BJ32" s="136">
        <f t="shared" si="13"/>
        <v>0</v>
      </c>
      <c r="BK32" s="136">
        <f t="shared" si="13"/>
        <v>0</v>
      </c>
      <c r="BL32" s="136">
        <f t="shared" si="13"/>
        <v>0</v>
      </c>
      <c r="BM32" s="136">
        <f t="shared" si="13"/>
        <v>0</v>
      </c>
      <c r="BN32" s="136">
        <f t="shared" si="13"/>
        <v>0</v>
      </c>
      <c r="BO32" s="136">
        <f t="shared" si="13"/>
        <v>0</v>
      </c>
      <c r="BP32" s="136">
        <f t="shared" si="13"/>
        <v>0</v>
      </c>
      <c r="BQ32" s="136">
        <f t="shared" si="13"/>
        <v>0</v>
      </c>
      <c r="BR32" s="136">
        <f t="shared" ref="BR32:BS32" si="14">SUM(BR33:BR35)</f>
        <v>0</v>
      </c>
      <c r="BS32" s="136">
        <f t="shared" si="14"/>
        <v>0</v>
      </c>
      <c r="BT32" s="42"/>
    </row>
    <row r="33" spans="1:72" s="48" customFormat="1" ht="20.100000000000001" customHeight="1" x14ac:dyDescent="0.3">
      <c r="B33" s="334"/>
      <c r="C33" s="118" t="s">
        <v>39</v>
      </c>
      <c r="D33" s="136">
        <f>'4.1-Fase construcción (PN)'!E26</f>
        <v>0</v>
      </c>
      <c r="E33" s="136">
        <f>'4.1-Fase construcción (PN)'!F26</f>
        <v>0</v>
      </c>
      <c r="F33" s="136">
        <f>'4.1-Fase construcción (PN)'!G26</f>
        <v>0</v>
      </c>
      <c r="G33" s="136">
        <f>'4.1-Fase construcción (PN)'!H26</f>
        <v>0</v>
      </c>
      <c r="H33" s="136">
        <f>'4.1-Fase construcción (PN)'!I26</f>
        <v>0</v>
      </c>
      <c r="I33" s="136">
        <f>'4.1-Fase construcción (PN)'!J26</f>
        <v>0</v>
      </c>
      <c r="J33" s="136">
        <f>'4.1-Fase construcción (PN)'!K26</f>
        <v>0</v>
      </c>
      <c r="K33" s="136">
        <f>'4.1-Fase construcción (PN)'!L26</f>
        <v>0</v>
      </c>
      <c r="L33" s="136">
        <f>'4.2-Fase explotación (PN)'!D32</f>
        <v>0</v>
      </c>
      <c r="M33" s="136">
        <f>'4.2-Fase explotación (PN)'!E32</f>
        <v>0</v>
      </c>
      <c r="N33" s="136">
        <f>'4.2-Fase explotación (PN)'!F32</f>
        <v>0</v>
      </c>
      <c r="O33" s="136">
        <f>'4.2-Fase explotación (PN)'!G32</f>
        <v>0</v>
      </c>
      <c r="P33" s="136">
        <f>'4.2-Fase explotación (PN)'!H32</f>
        <v>0</v>
      </c>
      <c r="Q33" s="136">
        <f>'4.2-Fase explotación (PN)'!I32</f>
        <v>0</v>
      </c>
      <c r="R33" s="136">
        <f>'4.2-Fase explotación (PN)'!J32</f>
        <v>0</v>
      </c>
      <c r="S33" s="136">
        <f>'4.2-Fase explotación (PN)'!K32</f>
        <v>0</v>
      </c>
      <c r="T33" s="136">
        <f>'4.2-Fase explotación (PN)'!L32</f>
        <v>0</v>
      </c>
      <c r="U33" s="136">
        <f>'4.2-Fase explotación (PN)'!M32</f>
        <v>0</v>
      </c>
      <c r="V33" s="136">
        <f>'4.2-Fase explotación (PN)'!N32</f>
        <v>0</v>
      </c>
      <c r="W33" s="136">
        <f>'4.2-Fase explotación (PN)'!O32</f>
        <v>0</v>
      </c>
      <c r="X33" s="136">
        <f>'4.2-Fase explotación (PN)'!P32</f>
        <v>0</v>
      </c>
      <c r="Y33" s="136">
        <f>'4.2-Fase explotación (PN)'!Q32</f>
        <v>0</v>
      </c>
      <c r="Z33" s="136">
        <f>'4.2-Fase explotación (PN)'!R32</f>
        <v>0</v>
      </c>
      <c r="AA33" s="136">
        <f>'4.2-Fase explotación (PN)'!S32</f>
        <v>0</v>
      </c>
      <c r="AB33" s="136">
        <f>'4.2-Fase explotación (PN)'!T32</f>
        <v>0</v>
      </c>
      <c r="AC33" s="136">
        <f>'4.2-Fase explotación (PN)'!U32</f>
        <v>0</v>
      </c>
      <c r="AD33" s="136">
        <f>'4.2-Fase explotación (PN)'!V32</f>
        <v>0</v>
      </c>
      <c r="AE33" s="136">
        <f>'4.2-Fase explotación (PN)'!W32</f>
        <v>0</v>
      </c>
      <c r="AF33" s="136">
        <f>'4.2-Fase explotación (PN)'!X32</f>
        <v>0</v>
      </c>
      <c r="AG33" s="136">
        <f>'4.2-Fase explotación (PN)'!Y32</f>
        <v>0</v>
      </c>
      <c r="AH33" s="136">
        <f>'4.2-Fase explotación (PN)'!Z32</f>
        <v>0</v>
      </c>
      <c r="AI33" s="136">
        <f>'4.2-Fase explotación (PN)'!AA32</f>
        <v>0</v>
      </c>
      <c r="AJ33" s="136">
        <f>'4.2-Fase explotación (PN)'!AB32</f>
        <v>0</v>
      </c>
      <c r="AK33" s="136">
        <f>'4.2-Fase explotación (PN)'!AC32</f>
        <v>0</v>
      </c>
      <c r="AL33" s="136">
        <f>'4.2-Fase explotación (PN)'!AD32</f>
        <v>0</v>
      </c>
      <c r="AM33" s="136">
        <f>'4.2-Fase explotación (PN)'!AE32</f>
        <v>0</v>
      </c>
      <c r="AN33" s="136">
        <f>'4.2-Fase explotación (PN)'!AF32</f>
        <v>0</v>
      </c>
      <c r="AO33" s="136">
        <f>'4.2-Fase explotación (PN)'!AG32</f>
        <v>0</v>
      </c>
      <c r="AP33" s="136">
        <f>'4.2-Fase explotación (PN)'!AH32</f>
        <v>0</v>
      </c>
      <c r="AQ33" s="136">
        <f>'4.2-Fase explotación (PN)'!AI32</f>
        <v>0</v>
      </c>
      <c r="AR33" s="136">
        <f>'4.2-Fase explotación (PN)'!AJ32</f>
        <v>0</v>
      </c>
      <c r="AS33" s="136">
        <f>'4.2-Fase explotación (PN)'!AK32</f>
        <v>0</v>
      </c>
      <c r="AT33" s="136">
        <f>'4.2-Fase explotación (PN)'!AL32</f>
        <v>0</v>
      </c>
      <c r="AU33" s="136">
        <f>'4.2-Fase explotación (PN)'!AM32</f>
        <v>0</v>
      </c>
      <c r="AV33" s="136">
        <f>'4.2-Fase explotación (PN)'!AN32</f>
        <v>0</v>
      </c>
      <c r="AW33" s="136">
        <f>'4.2-Fase explotación (PN)'!AO32</f>
        <v>0</v>
      </c>
      <c r="AX33" s="136">
        <f>'4.2-Fase explotación (PN)'!AP32</f>
        <v>0</v>
      </c>
      <c r="AY33" s="136">
        <f>'4.2-Fase explotación (PN)'!AQ32</f>
        <v>0</v>
      </c>
      <c r="AZ33" s="136">
        <f>'4.2-Fase explotación (PN)'!AR32</f>
        <v>0</v>
      </c>
      <c r="BA33" s="136">
        <f>'4.2-Fase explotación (PN)'!AS32</f>
        <v>0</v>
      </c>
      <c r="BB33" s="136">
        <f>'4.2-Fase explotación (PN)'!AT32</f>
        <v>0</v>
      </c>
      <c r="BC33" s="136">
        <f>'4.2-Fase explotación (PN)'!AU32</f>
        <v>0</v>
      </c>
      <c r="BD33" s="136">
        <f>'4.2-Fase explotación (PN)'!AV32</f>
        <v>0</v>
      </c>
      <c r="BE33" s="136">
        <f>'4.2-Fase explotación (PN)'!AW32</f>
        <v>0</v>
      </c>
      <c r="BF33" s="136">
        <f>'4.2-Fase explotación (PN)'!AX32</f>
        <v>0</v>
      </c>
      <c r="BG33" s="136">
        <f>'4.2-Fase explotación (PN)'!AY32</f>
        <v>0</v>
      </c>
      <c r="BH33" s="136">
        <f>'4.2-Fase explotación (PN)'!AZ32</f>
        <v>0</v>
      </c>
      <c r="BI33" s="136">
        <f>'4.2-Fase explotación (PN)'!BA32</f>
        <v>0</v>
      </c>
      <c r="BJ33" s="136">
        <f>'4.2-Fase explotación (PN)'!BB32</f>
        <v>0</v>
      </c>
      <c r="BK33" s="136">
        <f>'4.2-Fase explotación (PN)'!BC32</f>
        <v>0</v>
      </c>
      <c r="BL33" s="136">
        <f>'4.2-Fase explotación (PN)'!BD32</f>
        <v>0</v>
      </c>
      <c r="BM33" s="136">
        <f>'4.2-Fase explotación (PN)'!BE32</f>
        <v>0</v>
      </c>
      <c r="BN33" s="136">
        <f>'4.2-Fase explotación (PN)'!BF32</f>
        <v>0</v>
      </c>
      <c r="BO33" s="136">
        <f>'4.2-Fase explotación (PN)'!BG32</f>
        <v>0</v>
      </c>
      <c r="BP33" s="136">
        <f>'4.2-Fase explotación (PN)'!BH32</f>
        <v>0</v>
      </c>
      <c r="BQ33" s="136">
        <f>'4.2-Fase explotación (PN)'!BI32</f>
        <v>0</v>
      </c>
      <c r="BR33" s="136">
        <f>'4.2-Fase explotación (PN)'!BJ32</f>
        <v>0</v>
      </c>
      <c r="BS33" s="136">
        <f>'4.2-Fase explotación (PN)'!BK32</f>
        <v>0</v>
      </c>
      <c r="BT33" s="42"/>
    </row>
    <row r="34" spans="1:72" s="48" customFormat="1" ht="20.100000000000001" customHeight="1" x14ac:dyDescent="0.3">
      <c r="B34" s="334"/>
      <c r="C34" s="118" t="s">
        <v>40</v>
      </c>
      <c r="D34" s="136">
        <f>'4.1-Fase construcción (PN)'!E33</f>
        <v>0</v>
      </c>
      <c r="E34" s="136">
        <f>'4.1-Fase construcción (PN)'!F33</f>
        <v>0</v>
      </c>
      <c r="F34" s="136">
        <f>'4.1-Fase construcción (PN)'!G33</f>
        <v>0</v>
      </c>
      <c r="G34" s="136">
        <f>'4.1-Fase construcción (PN)'!H33</f>
        <v>0</v>
      </c>
      <c r="H34" s="136">
        <f>'4.1-Fase construcción (PN)'!I33</f>
        <v>0</v>
      </c>
      <c r="I34" s="136">
        <f>'4.1-Fase construcción (PN)'!J33</f>
        <v>0</v>
      </c>
      <c r="J34" s="136">
        <f>'4.1-Fase construcción (PN)'!K33</f>
        <v>0</v>
      </c>
      <c r="K34" s="136">
        <f>'4.1-Fase construcción (PN)'!L33</f>
        <v>0</v>
      </c>
      <c r="L34" s="136">
        <f>'4.2-Fase explotación (PN)'!D39</f>
        <v>0</v>
      </c>
      <c r="M34" s="136">
        <f>'4.2-Fase explotación (PN)'!E39</f>
        <v>0</v>
      </c>
      <c r="N34" s="136">
        <f>'4.2-Fase explotación (PN)'!F39</f>
        <v>0</v>
      </c>
      <c r="O34" s="136">
        <f>'4.2-Fase explotación (PN)'!G39</f>
        <v>0</v>
      </c>
      <c r="P34" s="136">
        <f>'4.2-Fase explotación (PN)'!H39</f>
        <v>0</v>
      </c>
      <c r="Q34" s="136">
        <f>'4.2-Fase explotación (PN)'!I39</f>
        <v>0</v>
      </c>
      <c r="R34" s="136">
        <f>'4.2-Fase explotación (PN)'!J39</f>
        <v>0</v>
      </c>
      <c r="S34" s="136">
        <f>'4.2-Fase explotación (PN)'!K39</f>
        <v>0</v>
      </c>
      <c r="T34" s="136">
        <f>'4.2-Fase explotación (PN)'!L39</f>
        <v>0</v>
      </c>
      <c r="U34" s="136">
        <f>'4.2-Fase explotación (PN)'!M39</f>
        <v>0</v>
      </c>
      <c r="V34" s="136">
        <f>'4.2-Fase explotación (PN)'!N39</f>
        <v>0</v>
      </c>
      <c r="W34" s="136">
        <f>'4.2-Fase explotación (PN)'!O39</f>
        <v>0</v>
      </c>
      <c r="X34" s="136">
        <f>'4.2-Fase explotación (PN)'!P39</f>
        <v>0</v>
      </c>
      <c r="Y34" s="136">
        <f>'4.2-Fase explotación (PN)'!Q39</f>
        <v>0</v>
      </c>
      <c r="Z34" s="136">
        <f>'4.2-Fase explotación (PN)'!R39</f>
        <v>0</v>
      </c>
      <c r="AA34" s="136">
        <f>'4.2-Fase explotación (PN)'!S39</f>
        <v>0</v>
      </c>
      <c r="AB34" s="136">
        <f>'4.2-Fase explotación (PN)'!T39</f>
        <v>0</v>
      </c>
      <c r="AC34" s="136">
        <f>'4.2-Fase explotación (PN)'!U39</f>
        <v>0</v>
      </c>
      <c r="AD34" s="136">
        <f>'4.2-Fase explotación (PN)'!V39</f>
        <v>0</v>
      </c>
      <c r="AE34" s="136">
        <f>'4.2-Fase explotación (PN)'!W39</f>
        <v>0</v>
      </c>
      <c r="AF34" s="136">
        <f>'4.2-Fase explotación (PN)'!X39</f>
        <v>0</v>
      </c>
      <c r="AG34" s="136">
        <f>'4.2-Fase explotación (PN)'!Y39</f>
        <v>0</v>
      </c>
      <c r="AH34" s="136">
        <f>'4.2-Fase explotación (PN)'!Z39</f>
        <v>0</v>
      </c>
      <c r="AI34" s="136">
        <f>'4.2-Fase explotación (PN)'!AA39</f>
        <v>0</v>
      </c>
      <c r="AJ34" s="136">
        <f>'4.2-Fase explotación (PN)'!AB39</f>
        <v>0</v>
      </c>
      <c r="AK34" s="136">
        <f>'4.2-Fase explotación (PN)'!AC39</f>
        <v>0</v>
      </c>
      <c r="AL34" s="136">
        <f>'4.2-Fase explotación (PN)'!AD39</f>
        <v>0</v>
      </c>
      <c r="AM34" s="136">
        <f>'4.2-Fase explotación (PN)'!AE39</f>
        <v>0</v>
      </c>
      <c r="AN34" s="136">
        <f>'4.2-Fase explotación (PN)'!AF39</f>
        <v>0</v>
      </c>
      <c r="AO34" s="136">
        <f>'4.2-Fase explotación (PN)'!AG39</f>
        <v>0</v>
      </c>
      <c r="AP34" s="136">
        <f>'4.2-Fase explotación (PN)'!AH39</f>
        <v>0</v>
      </c>
      <c r="AQ34" s="136">
        <f>'4.2-Fase explotación (PN)'!AI39</f>
        <v>0</v>
      </c>
      <c r="AR34" s="136">
        <f>'4.2-Fase explotación (PN)'!AJ39</f>
        <v>0</v>
      </c>
      <c r="AS34" s="136">
        <f>'4.2-Fase explotación (PN)'!AK39</f>
        <v>0</v>
      </c>
      <c r="AT34" s="136">
        <f>'4.2-Fase explotación (PN)'!AL39</f>
        <v>0</v>
      </c>
      <c r="AU34" s="136">
        <f>'4.2-Fase explotación (PN)'!AM39</f>
        <v>0</v>
      </c>
      <c r="AV34" s="136">
        <f>'4.2-Fase explotación (PN)'!AN39</f>
        <v>0</v>
      </c>
      <c r="AW34" s="136">
        <f>'4.2-Fase explotación (PN)'!AO39</f>
        <v>0</v>
      </c>
      <c r="AX34" s="136">
        <f>'4.2-Fase explotación (PN)'!AP39</f>
        <v>0</v>
      </c>
      <c r="AY34" s="136">
        <f>'4.2-Fase explotación (PN)'!AQ39</f>
        <v>0</v>
      </c>
      <c r="AZ34" s="136">
        <f>'4.2-Fase explotación (PN)'!AR39</f>
        <v>0</v>
      </c>
      <c r="BA34" s="136">
        <f>'4.2-Fase explotación (PN)'!AS39</f>
        <v>0</v>
      </c>
      <c r="BB34" s="136">
        <f>'4.2-Fase explotación (PN)'!AT39</f>
        <v>0</v>
      </c>
      <c r="BC34" s="136">
        <f>'4.2-Fase explotación (PN)'!AU39</f>
        <v>0</v>
      </c>
      <c r="BD34" s="136">
        <f>'4.2-Fase explotación (PN)'!AV39</f>
        <v>0</v>
      </c>
      <c r="BE34" s="136">
        <f>'4.2-Fase explotación (PN)'!AW39</f>
        <v>0</v>
      </c>
      <c r="BF34" s="136">
        <f>'4.2-Fase explotación (PN)'!AX39</f>
        <v>0</v>
      </c>
      <c r="BG34" s="136">
        <f>'4.2-Fase explotación (PN)'!AY39</f>
        <v>0</v>
      </c>
      <c r="BH34" s="136">
        <f>'4.2-Fase explotación (PN)'!AZ39</f>
        <v>0</v>
      </c>
      <c r="BI34" s="136">
        <f>'4.2-Fase explotación (PN)'!BA39</f>
        <v>0</v>
      </c>
      <c r="BJ34" s="136">
        <f>'4.2-Fase explotación (PN)'!BB39</f>
        <v>0</v>
      </c>
      <c r="BK34" s="136">
        <f>'4.2-Fase explotación (PN)'!BC39</f>
        <v>0</v>
      </c>
      <c r="BL34" s="136">
        <f>'4.2-Fase explotación (PN)'!BD39</f>
        <v>0</v>
      </c>
      <c r="BM34" s="136">
        <f>'4.2-Fase explotación (PN)'!BE39</f>
        <v>0</v>
      </c>
      <c r="BN34" s="136">
        <f>'4.2-Fase explotación (PN)'!BF39</f>
        <v>0</v>
      </c>
      <c r="BO34" s="136">
        <f>'4.2-Fase explotación (PN)'!BG39</f>
        <v>0</v>
      </c>
      <c r="BP34" s="136">
        <f>'4.2-Fase explotación (PN)'!BH39</f>
        <v>0</v>
      </c>
      <c r="BQ34" s="136">
        <f>'4.2-Fase explotación (PN)'!BI39</f>
        <v>0</v>
      </c>
      <c r="BR34" s="136">
        <f>'4.2-Fase explotación (PN)'!BJ39</f>
        <v>0</v>
      </c>
      <c r="BS34" s="136">
        <f>'4.2-Fase explotación (PN)'!BK39</f>
        <v>0</v>
      </c>
      <c r="BT34" s="42"/>
    </row>
    <row r="35" spans="1:72" s="48" customFormat="1" ht="20.100000000000001" customHeight="1" x14ac:dyDescent="0.3">
      <c r="B35" s="334"/>
      <c r="C35" s="125" t="s">
        <v>199</v>
      </c>
      <c r="D35" s="146">
        <f>'4.1-Fase construcción (PN)'!E39</f>
        <v>0</v>
      </c>
      <c r="E35" s="146">
        <f>'4.1-Fase construcción (PN)'!F39</f>
        <v>0</v>
      </c>
      <c r="F35" s="146">
        <f>'4.1-Fase construcción (PN)'!G39</f>
        <v>0</v>
      </c>
      <c r="G35" s="146">
        <f>'4.1-Fase construcción (PN)'!H39</f>
        <v>0</v>
      </c>
      <c r="H35" s="146">
        <f>'4.1-Fase construcción (PN)'!I39</f>
        <v>0</v>
      </c>
      <c r="I35" s="146">
        <f>'4.1-Fase construcción (PN)'!J39</f>
        <v>0</v>
      </c>
      <c r="J35" s="146">
        <f>'4.1-Fase construcción (PN)'!K39</f>
        <v>0</v>
      </c>
      <c r="K35" s="146">
        <f>'4.1-Fase construcción (PN)'!L39</f>
        <v>0</v>
      </c>
      <c r="L35" s="136">
        <f>'4.2-Fase explotación (PN)'!D45</f>
        <v>0</v>
      </c>
      <c r="M35" s="136">
        <f>'4.2-Fase explotación (PN)'!E45</f>
        <v>0</v>
      </c>
      <c r="N35" s="136">
        <f>'4.2-Fase explotación (PN)'!F45</f>
        <v>0</v>
      </c>
      <c r="O35" s="136">
        <f>'4.2-Fase explotación (PN)'!G45</f>
        <v>0</v>
      </c>
      <c r="P35" s="136">
        <f>'4.2-Fase explotación (PN)'!H45</f>
        <v>0</v>
      </c>
      <c r="Q35" s="136">
        <f>'4.2-Fase explotación (PN)'!I45</f>
        <v>0</v>
      </c>
      <c r="R35" s="136">
        <f>'4.2-Fase explotación (PN)'!J45</f>
        <v>0</v>
      </c>
      <c r="S35" s="136">
        <f>'4.2-Fase explotación (PN)'!K45</f>
        <v>0</v>
      </c>
      <c r="T35" s="136">
        <f>'4.2-Fase explotación (PN)'!L45</f>
        <v>0</v>
      </c>
      <c r="U35" s="136">
        <f>'4.2-Fase explotación (PN)'!M45</f>
        <v>0</v>
      </c>
      <c r="V35" s="136">
        <f>'4.2-Fase explotación (PN)'!N45</f>
        <v>0</v>
      </c>
      <c r="W35" s="136">
        <f>'4.2-Fase explotación (PN)'!O45</f>
        <v>0</v>
      </c>
      <c r="X35" s="136">
        <f>'4.2-Fase explotación (PN)'!P45</f>
        <v>0</v>
      </c>
      <c r="Y35" s="136">
        <f>'4.2-Fase explotación (PN)'!Q45</f>
        <v>0</v>
      </c>
      <c r="Z35" s="136">
        <f>'4.2-Fase explotación (PN)'!R45</f>
        <v>0</v>
      </c>
      <c r="AA35" s="136">
        <f>'4.2-Fase explotación (PN)'!S45</f>
        <v>0</v>
      </c>
      <c r="AB35" s="136">
        <f>'4.2-Fase explotación (PN)'!T45</f>
        <v>0</v>
      </c>
      <c r="AC35" s="136">
        <f>'4.2-Fase explotación (PN)'!U45</f>
        <v>0</v>
      </c>
      <c r="AD35" s="136">
        <f>'4.2-Fase explotación (PN)'!V45</f>
        <v>0</v>
      </c>
      <c r="AE35" s="136">
        <f>'4.2-Fase explotación (PN)'!W45</f>
        <v>0</v>
      </c>
      <c r="AF35" s="136">
        <f>'4.2-Fase explotación (PN)'!X45</f>
        <v>0</v>
      </c>
      <c r="AG35" s="136">
        <f>'4.2-Fase explotación (PN)'!Y45</f>
        <v>0</v>
      </c>
      <c r="AH35" s="136">
        <f>'4.2-Fase explotación (PN)'!Z45</f>
        <v>0</v>
      </c>
      <c r="AI35" s="136">
        <f>'4.2-Fase explotación (PN)'!AA45</f>
        <v>0</v>
      </c>
      <c r="AJ35" s="136">
        <f>'4.2-Fase explotación (PN)'!AB45</f>
        <v>0</v>
      </c>
      <c r="AK35" s="136">
        <f>'4.2-Fase explotación (PN)'!AC45</f>
        <v>0</v>
      </c>
      <c r="AL35" s="136">
        <f>'4.2-Fase explotación (PN)'!AD45</f>
        <v>0</v>
      </c>
      <c r="AM35" s="136">
        <f>'4.2-Fase explotación (PN)'!AE45</f>
        <v>0</v>
      </c>
      <c r="AN35" s="136">
        <f>'4.2-Fase explotación (PN)'!AF45</f>
        <v>0</v>
      </c>
      <c r="AO35" s="136">
        <f>'4.2-Fase explotación (PN)'!AG45</f>
        <v>0</v>
      </c>
      <c r="AP35" s="136">
        <f>'4.2-Fase explotación (PN)'!AH45</f>
        <v>0</v>
      </c>
      <c r="AQ35" s="136">
        <f>'4.2-Fase explotación (PN)'!AI45</f>
        <v>0</v>
      </c>
      <c r="AR35" s="136">
        <f>'4.2-Fase explotación (PN)'!AJ45</f>
        <v>0</v>
      </c>
      <c r="AS35" s="136">
        <f>'4.2-Fase explotación (PN)'!AK45</f>
        <v>0</v>
      </c>
      <c r="AT35" s="136">
        <f>'4.2-Fase explotación (PN)'!AL45</f>
        <v>0</v>
      </c>
      <c r="AU35" s="136">
        <f>'4.2-Fase explotación (PN)'!AM45</f>
        <v>0</v>
      </c>
      <c r="AV35" s="136">
        <f>'4.2-Fase explotación (PN)'!AN45</f>
        <v>0</v>
      </c>
      <c r="AW35" s="136">
        <f>'4.2-Fase explotación (PN)'!AO45</f>
        <v>0</v>
      </c>
      <c r="AX35" s="136">
        <f>'4.2-Fase explotación (PN)'!AP45</f>
        <v>0</v>
      </c>
      <c r="AY35" s="136">
        <f>'4.2-Fase explotación (PN)'!AQ45</f>
        <v>0</v>
      </c>
      <c r="AZ35" s="136">
        <f>'4.2-Fase explotación (PN)'!AR45</f>
        <v>0</v>
      </c>
      <c r="BA35" s="136">
        <f>'4.2-Fase explotación (PN)'!AS45</f>
        <v>0</v>
      </c>
      <c r="BB35" s="136">
        <f>'4.2-Fase explotación (PN)'!AT45</f>
        <v>0</v>
      </c>
      <c r="BC35" s="136">
        <f>'4.2-Fase explotación (PN)'!AU45</f>
        <v>0</v>
      </c>
      <c r="BD35" s="136">
        <f>'4.2-Fase explotación (PN)'!AV45</f>
        <v>0</v>
      </c>
      <c r="BE35" s="136">
        <f>'4.2-Fase explotación (PN)'!AW45</f>
        <v>0</v>
      </c>
      <c r="BF35" s="136">
        <f>'4.2-Fase explotación (PN)'!AX45</f>
        <v>0</v>
      </c>
      <c r="BG35" s="136">
        <f>'4.2-Fase explotación (PN)'!AY45</f>
        <v>0</v>
      </c>
      <c r="BH35" s="136">
        <f>'4.2-Fase explotación (PN)'!AZ45</f>
        <v>0</v>
      </c>
      <c r="BI35" s="136">
        <f>'4.2-Fase explotación (PN)'!BA45</f>
        <v>0</v>
      </c>
      <c r="BJ35" s="136">
        <f>'4.2-Fase explotación (PN)'!BB45</f>
        <v>0</v>
      </c>
      <c r="BK35" s="136">
        <f>'4.2-Fase explotación (PN)'!BC45</f>
        <v>0</v>
      </c>
      <c r="BL35" s="136">
        <f>'4.2-Fase explotación (PN)'!BD45</f>
        <v>0</v>
      </c>
      <c r="BM35" s="136">
        <f>'4.2-Fase explotación (PN)'!BE45</f>
        <v>0</v>
      </c>
      <c r="BN35" s="136">
        <f>'4.2-Fase explotación (PN)'!BF45</f>
        <v>0</v>
      </c>
      <c r="BO35" s="136">
        <f>'4.2-Fase explotación (PN)'!BG45</f>
        <v>0</v>
      </c>
      <c r="BP35" s="136">
        <f>'4.2-Fase explotación (PN)'!BH45</f>
        <v>0</v>
      </c>
      <c r="BQ35" s="136">
        <f>'4.2-Fase explotación (PN)'!BI45</f>
        <v>0</v>
      </c>
      <c r="BR35" s="136">
        <f>'4.2-Fase explotación (PN)'!BJ45</f>
        <v>0</v>
      </c>
      <c r="BS35" s="136">
        <f>'4.2-Fase explotación (PN)'!BK45</f>
        <v>0</v>
      </c>
      <c r="BT35" s="42"/>
    </row>
    <row r="36" spans="1:72" s="34" customFormat="1" ht="20.100000000000001" customHeight="1" x14ac:dyDescent="0.3">
      <c r="A36" s="22"/>
      <c r="B36" s="126"/>
      <c r="C36" s="127" t="s">
        <v>94</v>
      </c>
      <c r="D36" s="128">
        <f>D27+D32</f>
        <v>0</v>
      </c>
      <c r="E36" s="128">
        <f t="shared" ref="E36:Q36" si="15">E27+E32</f>
        <v>0</v>
      </c>
      <c r="F36" s="128">
        <f t="shared" si="15"/>
        <v>0</v>
      </c>
      <c r="G36" s="128">
        <f t="shared" si="15"/>
        <v>0</v>
      </c>
      <c r="H36" s="128">
        <f t="shared" si="15"/>
        <v>0</v>
      </c>
      <c r="I36" s="128">
        <f t="shared" si="15"/>
        <v>0</v>
      </c>
      <c r="J36" s="128">
        <f t="shared" si="15"/>
        <v>0</v>
      </c>
      <c r="K36" s="128">
        <f t="shared" si="15"/>
        <v>0</v>
      </c>
      <c r="L36" s="136">
        <f t="shared" si="15"/>
        <v>0</v>
      </c>
      <c r="M36" s="128">
        <f t="shared" si="15"/>
        <v>0</v>
      </c>
      <c r="N36" s="128">
        <f t="shared" si="15"/>
        <v>0</v>
      </c>
      <c r="O36" s="128">
        <f t="shared" si="15"/>
        <v>0</v>
      </c>
      <c r="P36" s="128">
        <f t="shared" si="15"/>
        <v>0</v>
      </c>
      <c r="Q36" s="128">
        <f t="shared" si="15"/>
        <v>0</v>
      </c>
      <c r="R36" s="128">
        <f t="shared" ref="R36:W36" si="16">R27+R32</f>
        <v>0</v>
      </c>
      <c r="S36" s="128">
        <f t="shared" si="16"/>
        <v>0</v>
      </c>
      <c r="T36" s="128">
        <f t="shared" si="16"/>
        <v>0</v>
      </c>
      <c r="U36" s="128">
        <f t="shared" si="16"/>
        <v>0</v>
      </c>
      <c r="V36" s="128">
        <f t="shared" si="16"/>
        <v>0</v>
      </c>
      <c r="W36" s="128">
        <f t="shared" si="16"/>
        <v>0</v>
      </c>
      <c r="X36" s="128">
        <f t="shared" ref="X36:AI36" si="17">X27+X32</f>
        <v>0</v>
      </c>
      <c r="Y36" s="128">
        <f t="shared" si="17"/>
        <v>0</v>
      </c>
      <c r="Z36" s="128">
        <f t="shared" si="17"/>
        <v>0</v>
      </c>
      <c r="AA36" s="128">
        <f t="shared" si="17"/>
        <v>0</v>
      </c>
      <c r="AB36" s="128">
        <f t="shared" si="17"/>
        <v>0</v>
      </c>
      <c r="AC36" s="128">
        <f t="shared" si="17"/>
        <v>0</v>
      </c>
      <c r="AD36" s="128">
        <f t="shared" si="17"/>
        <v>0</v>
      </c>
      <c r="AE36" s="128">
        <f t="shared" si="17"/>
        <v>0</v>
      </c>
      <c r="AF36" s="128">
        <f t="shared" si="17"/>
        <v>0</v>
      </c>
      <c r="AG36" s="128">
        <f t="shared" si="17"/>
        <v>0</v>
      </c>
      <c r="AH36" s="128">
        <f t="shared" si="17"/>
        <v>0</v>
      </c>
      <c r="AI36" s="128">
        <f t="shared" si="17"/>
        <v>0</v>
      </c>
      <c r="AJ36" s="128">
        <f t="shared" ref="AJ36:AU36" si="18">AJ27+AJ32</f>
        <v>0</v>
      </c>
      <c r="AK36" s="128">
        <f t="shared" si="18"/>
        <v>0</v>
      </c>
      <c r="AL36" s="128">
        <f t="shared" si="18"/>
        <v>0</v>
      </c>
      <c r="AM36" s="128">
        <f t="shared" si="18"/>
        <v>0</v>
      </c>
      <c r="AN36" s="128">
        <f t="shared" si="18"/>
        <v>0</v>
      </c>
      <c r="AO36" s="128">
        <f t="shared" si="18"/>
        <v>0</v>
      </c>
      <c r="AP36" s="128">
        <f t="shared" si="18"/>
        <v>0</v>
      </c>
      <c r="AQ36" s="128">
        <f t="shared" si="18"/>
        <v>0</v>
      </c>
      <c r="AR36" s="128">
        <f t="shared" si="18"/>
        <v>0</v>
      </c>
      <c r="AS36" s="128">
        <f t="shared" si="18"/>
        <v>0</v>
      </c>
      <c r="AT36" s="128">
        <f t="shared" si="18"/>
        <v>0</v>
      </c>
      <c r="AU36" s="128">
        <f t="shared" si="18"/>
        <v>0</v>
      </c>
      <c r="AV36" s="128">
        <f t="shared" ref="AV36:BG36" si="19">AV27+AV32</f>
        <v>0</v>
      </c>
      <c r="AW36" s="128">
        <f t="shared" si="19"/>
        <v>0</v>
      </c>
      <c r="AX36" s="128">
        <f t="shared" si="19"/>
        <v>0</v>
      </c>
      <c r="AY36" s="128">
        <f t="shared" si="19"/>
        <v>0</v>
      </c>
      <c r="AZ36" s="128">
        <f t="shared" si="19"/>
        <v>0</v>
      </c>
      <c r="BA36" s="128">
        <f t="shared" si="19"/>
        <v>0</v>
      </c>
      <c r="BB36" s="128">
        <f t="shared" si="19"/>
        <v>0</v>
      </c>
      <c r="BC36" s="128">
        <f t="shared" si="19"/>
        <v>0</v>
      </c>
      <c r="BD36" s="128">
        <f t="shared" si="19"/>
        <v>0</v>
      </c>
      <c r="BE36" s="128">
        <f t="shared" si="19"/>
        <v>0</v>
      </c>
      <c r="BF36" s="128">
        <f t="shared" si="19"/>
        <v>0</v>
      </c>
      <c r="BG36" s="128">
        <f t="shared" si="19"/>
        <v>0</v>
      </c>
      <c r="BH36" s="128">
        <f t="shared" ref="BH36:BQ36" si="20">BH27+BH32</f>
        <v>0</v>
      </c>
      <c r="BI36" s="128">
        <f t="shared" si="20"/>
        <v>0</v>
      </c>
      <c r="BJ36" s="128">
        <f t="shared" si="20"/>
        <v>0</v>
      </c>
      <c r="BK36" s="128">
        <f t="shared" si="20"/>
        <v>0</v>
      </c>
      <c r="BL36" s="128">
        <f t="shared" si="20"/>
        <v>0</v>
      </c>
      <c r="BM36" s="128">
        <f t="shared" si="20"/>
        <v>0</v>
      </c>
      <c r="BN36" s="128">
        <f t="shared" si="20"/>
        <v>0</v>
      </c>
      <c r="BO36" s="128">
        <f t="shared" si="20"/>
        <v>0</v>
      </c>
      <c r="BP36" s="128">
        <f t="shared" si="20"/>
        <v>0</v>
      </c>
      <c r="BQ36" s="128">
        <f t="shared" si="20"/>
        <v>0</v>
      </c>
      <c r="BR36" s="128">
        <f t="shared" ref="BR36:BS36" si="21">BR27+BR32</f>
        <v>0</v>
      </c>
      <c r="BS36" s="128">
        <f t="shared" si="21"/>
        <v>0</v>
      </c>
      <c r="BT36" s="42"/>
    </row>
    <row r="37" spans="1:72" s="34" customFormat="1" ht="20.100000000000001" customHeight="1" x14ac:dyDescent="0.3">
      <c r="A37" s="22"/>
      <c r="B37" s="22"/>
      <c r="C37" s="129" t="s">
        <v>44</v>
      </c>
      <c r="D37" s="130">
        <f>D26-(D36)</f>
        <v>0</v>
      </c>
      <c r="E37" s="130">
        <f>E26-(E36)</f>
        <v>0</v>
      </c>
      <c r="F37" s="130">
        <f t="shared" ref="F37:K37" si="22">F26-(F36)</f>
        <v>0</v>
      </c>
      <c r="G37" s="130">
        <f t="shared" si="22"/>
        <v>0</v>
      </c>
      <c r="H37" s="130">
        <f t="shared" si="22"/>
        <v>0</v>
      </c>
      <c r="I37" s="130">
        <f t="shared" si="22"/>
        <v>0</v>
      </c>
      <c r="J37" s="130">
        <f t="shared" si="22"/>
        <v>0</v>
      </c>
      <c r="K37" s="130">
        <f t="shared" si="22"/>
        <v>0</v>
      </c>
      <c r="L37" s="130">
        <f>SUM(L19:L25)-L36</f>
        <v>0</v>
      </c>
      <c r="M37" s="130">
        <f t="shared" ref="M37:BS37" si="23">SUM(M19:M25)-M36</f>
        <v>0</v>
      </c>
      <c r="N37" s="130">
        <f t="shared" si="23"/>
        <v>0</v>
      </c>
      <c r="O37" s="130">
        <f t="shared" si="23"/>
        <v>0</v>
      </c>
      <c r="P37" s="130">
        <f t="shared" si="23"/>
        <v>0</v>
      </c>
      <c r="Q37" s="130">
        <f t="shared" si="23"/>
        <v>0</v>
      </c>
      <c r="R37" s="130">
        <f t="shared" si="23"/>
        <v>0</v>
      </c>
      <c r="S37" s="130">
        <f t="shared" si="23"/>
        <v>0</v>
      </c>
      <c r="T37" s="130">
        <f t="shared" si="23"/>
        <v>0</v>
      </c>
      <c r="U37" s="130">
        <f t="shared" si="23"/>
        <v>0</v>
      </c>
      <c r="V37" s="130">
        <f t="shared" si="23"/>
        <v>0</v>
      </c>
      <c r="W37" s="130">
        <f t="shared" si="23"/>
        <v>0</v>
      </c>
      <c r="X37" s="130">
        <f t="shared" si="23"/>
        <v>0</v>
      </c>
      <c r="Y37" s="130">
        <f t="shared" si="23"/>
        <v>0</v>
      </c>
      <c r="Z37" s="130">
        <f t="shared" si="23"/>
        <v>0</v>
      </c>
      <c r="AA37" s="130">
        <f t="shared" si="23"/>
        <v>0</v>
      </c>
      <c r="AB37" s="130">
        <f t="shared" si="23"/>
        <v>0</v>
      </c>
      <c r="AC37" s="130">
        <f t="shared" si="23"/>
        <v>0</v>
      </c>
      <c r="AD37" s="130">
        <f t="shared" si="23"/>
        <v>0</v>
      </c>
      <c r="AE37" s="130">
        <f t="shared" si="23"/>
        <v>0</v>
      </c>
      <c r="AF37" s="130">
        <f t="shared" si="23"/>
        <v>0</v>
      </c>
      <c r="AG37" s="130">
        <f t="shared" si="23"/>
        <v>0</v>
      </c>
      <c r="AH37" s="130">
        <f t="shared" si="23"/>
        <v>0</v>
      </c>
      <c r="AI37" s="130">
        <f t="shared" si="23"/>
        <v>0</v>
      </c>
      <c r="AJ37" s="130">
        <f t="shared" si="23"/>
        <v>0</v>
      </c>
      <c r="AK37" s="130">
        <f t="shared" si="23"/>
        <v>0</v>
      </c>
      <c r="AL37" s="130">
        <f t="shared" si="23"/>
        <v>0</v>
      </c>
      <c r="AM37" s="130">
        <f t="shared" si="23"/>
        <v>0</v>
      </c>
      <c r="AN37" s="130">
        <f t="shared" si="23"/>
        <v>0</v>
      </c>
      <c r="AO37" s="130">
        <f t="shared" si="23"/>
        <v>0</v>
      </c>
      <c r="AP37" s="130">
        <f t="shared" si="23"/>
        <v>0</v>
      </c>
      <c r="AQ37" s="130">
        <f t="shared" si="23"/>
        <v>0</v>
      </c>
      <c r="AR37" s="130">
        <f t="shared" si="23"/>
        <v>0</v>
      </c>
      <c r="AS37" s="130">
        <f t="shared" si="23"/>
        <v>0</v>
      </c>
      <c r="AT37" s="130">
        <f t="shared" si="23"/>
        <v>0</v>
      </c>
      <c r="AU37" s="130">
        <f t="shared" si="23"/>
        <v>0</v>
      </c>
      <c r="AV37" s="130">
        <f t="shared" si="23"/>
        <v>0</v>
      </c>
      <c r="AW37" s="130">
        <f t="shared" si="23"/>
        <v>0</v>
      </c>
      <c r="AX37" s="130">
        <f t="shared" si="23"/>
        <v>0</v>
      </c>
      <c r="AY37" s="130">
        <f t="shared" si="23"/>
        <v>0</v>
      </c>
      <c r="AZ37" s="130">
        <f t="shared" si="23"/>
        <v>0</v>
      </c>
      <c r="BA37" s="130">
        <f t="shared" si="23"/>
        <v>0</v>
      </c>
      <c r="BB37" s="130">
        <f t="shared" si="23"/>
        <v>0</v>
      </c>
      <c r="BC37" s="130">
        <f t="shared" si="23"/>
        <v>0</v>
      </c>
      <c r="BD37" s="130">
        <f t="shared" si="23"/>
        <v>0</v>
      </c>
      <c r="BE37" s="130">
        <f t="shared" si="23"/>
        <v>0</v>
      </c>
      <c r="BF37" s="130">
        <f t="shared" si="23"/>
        <v>0</v>
      </c>
      <c r="BG37" s="130">
        <f t="shared" si="23"/>
        <v>0</v>
      </c>
      <c r="BH37" s="130">
        <f t="shared" si="23"/>
        <v>0</v>
      </c>
      <c r="BI37" s="130">
        <f t="shared" si="23"/>
        <v>0</v>
      </c>
      <c r="BJ37" s="130">
        <f t="shared" si="23"/>
        <v>0</v>
      </c>
      <c r="BK37" s="130">
        <f t="shared" si="23"/>
        <v>0</v>
      </c>
      <c r="BL37" s="130">
        <f t="shared" si="23"/>
        <v>0</v>
      </c>
      <c r="BM37" s="130">
        <f t="shared" si="23"/>
        <v>0</v>
      </c>
      <c r="BN37" s="130">
        <f t="shared" si="23"/>
        <v>0</v>
      </c>
      <c r="BO37" s="130">
        <f t="shared" si="23"/>
        <v>0</v>
      </c>
      <c r="BP37" s="130">
        <f t="shared" si="23"/>
        <v>0</v>
      </c>
      <c r="BQ37" s="130">
        <f t="shared" si="23"/>
        <v>0</v>
      </c>
      <c r="BR37" s="130">
        <f t="shared" si="23"/>
        <v>0</v>
      </c>
      <c r="BS37" s="130">
        <f t="shared" si="23"/>
        <v>0</v>
      </c>
      <c r="BT37" s="42"/>
    </row>
    <row r="38" spans="1:72" s="34" customFormat="1" ht="20.100000000000001" customHeight="1" x14ac:dyDescent="0.3">
      <c r="A38" s="22"/>
      <c r="B38" s="22"/>
      <c r="C38" s="131" t="s">
        <v>45</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42"/>
    </row>
    <row r="39" spans="1:72" s="34" customFormat="1" ht="20.100000000000001" customHeight="1" x14ac:dyDescent="0.3">
      <c r="A39" s="22"/>
      <c r="B39" s="22"/>
      <c r="C39" s="132" t="s">
        <v>46</v>
      </c>
      <c r="D39" s="133">
        <f>D37-D38</f>
        <v>0</v>
      </c>
      <c r="E39" s="133">
        <f t="shared" ref="E39:Q39" si="24">E37-E38</f>
        <v>0</v>
      </c>
      <c r="F39" s="133">
        <f t="shared" si="24"/>
        <v>0</v>
      </c>
      <c r="G39" s="133">
        <f t="shared" si="24"/>
        <v>0</v>
      </c>
      <c r="H39" s="133">
        <f>H37-H38</f>
        <v>0</v>
      </c>
      <c r="I39" s="133">
        <f t="shared" si="24"/>
        <v>0</v>
      </c>
      <c r="J39" s="133">
        <f t="shared" si="24"/>
        <v>0</v>
      </c>
      <c r="K39" s="133">
        <f t="shared" si="24"/>
        <v>0</v>
      </c>
      <c r="L39" s="133">
        <f t="shared" si="24"/>
        <v>0</v>
      </c>
      <c r="M39" s="133">
        <f t="shared" si="24"/>
        <v>0</v>
      </c>
      <c r="N39" s="133">
        <f>N37-N38</f>
        <v>0</v>
      </c>
      <c r="O39" s="133">
        <f t="shared" si="24"/>
        <v>0</v>
      </c>
      <c r="P39" s="133">
        <f t="shared" si="24"/>
        <v>0</v>
      </c>
      <c r="Q39" s="133">
        <f t="shared" si="24"/>
        <v>0</v>
      </c>
      <c r="R39" s="133">
        <f t="shared" ref="R39:W39" si="25">R37-R38</f>
        <v>0</v>
      </c>
      <c r="S39" s="133">
        <f t="shared" si="25"/>
        <v>0</v>
      </c>
      <c r="T39" s="133">
        <f t="shared" si="25"/>
        <v>0</v>
      </c>
      <c r="U39" s="133">
        <f t="shared" si="25"/>
        <v>0</v>
      </c>
      <c r="V39" s="133">
        <f t="shared" si="25"/>
        <v>0</v>
      </c>
      <c r="W39" s="133">
        <f t="shared" si="25"/>
        <v>0</v>
      </c>
      <c r="X39" s="133">
        <f t="shared" ref="X39:AI39" si="26">X37-X38</f>
        <v>0</v>
      </c>
      <c r="Y39" s="133">
        <f t="shared" si="26"/>
        <v>0</v>
      </c>
      <c r="Z39" s="133">
        <f t="shared" si="26"/>
        <v>0</v>
      </c>
      <c r="AA39" s="133">
        <f t="shared" si="26"/>
        <v>0</v>
      </c>
      <c r="AB39" s="133">
        <f t="shared" si="26"/>
        <v>0</v>
      </c>
      <c r="AC39" s="133">
        <f t="shared" si="26"/>
        <v>0</v>
      </c>
      <c r="AD39" s="133">
        <f t="shared" si="26"/>
        <v>0</v>
      </c>
      <c r="AE39" s="133">
        <f t="shared" si="26"/>
        <v>0</v>
      </c>
      <c r="AF39" s="133">
        <f t="shared" si="26"/>
        <v>0</v>
      </c>
      <c r="AG39" s="133">
        <f t="shared" si="26"/>
        <v>0</v>
      </c>
      <c r="AH39" s="133">
        <f t="shared" si="26"/>
        <v>0</v>
      </c>
      <c r="AI39" s="133">
        <f t="shared" si="26"/>
        <v>0</v>
      </c>
      <c r="AJ39" s="133">
        <f t="shared" ref="AJ39:AU39" si="27">AJ37-AJ38</f>
        <v>0</v>
      </c>
      <c r="AK39" s="133">
        <f t="shared" si="27"/>
        <v>0</v>
      </c>
      <c r="AL39" s="133">
        <f t="shared" si="27"/>
        <v>0</v>
      </c>
      <c r="AM39" s="133">
        <f t="shared" si="27"/>
        <v>0</v>
      </c>
      <c r="AN39" s="133">
        <f t="shared" si="27"/>
        <v>0</v>
      </c>
      <c r="AO39" s="133">
        <f t="shared" si="27"/>
        <v>0</v>
      </c>
      <c r="AP39" s="133">
        <f t="shared" si="27"/>
        <v>0</v>
      </c>
      <c r="AQ39" s="133">
        <f t="shared" si="27"/>
        <v>0</v>
      </c>
      <c r="AR39" s="133">
        <f t="shared" si="27"/>
        <v>0</v>
      </c>
      <c r="AS39" s="133">
        <f t="shared" si="27"/>
        <v>0</v>
      </c>
      <c r="AT39" s="133">
        <f t="shared" si="27"/>
        <v>0</v>
      </c>
      <c r="AU39" s="133">
        <f t="shared" si="27"/>
        <v>0</v>
      </c>
      <c r="AV39" s="133">
        <f t="shared" ref="AV39:BG39" si="28">AV37-AV38</f>
        <v>0</v>
      </c>
      <c r="AW39" s="133">
        <f t="shared" si="28"/>
        <v>0</v>
      </c>
      <c r="AX39" s="133">
        <f t="shared" si="28"/>
        <v>0</v>
      </c>
      <c r="AY39" s="133">
        <f t="shared" si="28"/>
        <v>0</v>
      </c>
      <c r="AZ39" s="133">
        <f t="shared" si="28"/>
        <v>0</v>
      </c>
      <c r="BA39" s="133">
        <f t="shared" si="28"/>
        <v>0</v>
      </c>
      <c r="BB39" s="133">
        <f t="shared" si="28"/>
        <v>0</v>
      </c>
      <c r="BC39" s="133">
        <f t="shared" si="28"/>
        <v>0</v>
      </c>
      <c r="BD39" s="133">
        <f t="shared" si="28"/>
        <v>0</v>
      </c>
      <c r="BE39" s="133">
        <f t="shared" si="28"/>
        <v>0</v>
      </c>
      <c r="BF39" s="133">
        <f t="shared" si="28"/>
        <v>0</v>
      </c>
      <c r="BG39" s="133">
        <f t="shared" si="28"/>
        <v>0</v>
      </c>
      <c r="BH39" s="133">
        <f t="shared" ref="BH39:BQ39" si="29">BH37-BH38</f>
        <v>0</v>
      </c>
      <c r="BI39" s="133">
        <f t="shared" si="29"/>
        <v>0</v>
      </c>
      <c r="BJ39" s="133">
        <f t="shared" si="29"/>
        <v>0</v>
      </c>
      <c r="BK39" s="133">
        <f t="shared" si="29"/>
        <v>0</v>
      </c>
      <c r="BL39" s="133">
        <f t="shared" si="29"/>
        <v>0</v>
      </c>
      <c r="BM39" s="133">
        <f t="shared" si="29"/>
        <v>0</v>
      </c>
      <c r="BN39" s="133">
        <f t="shared" si="29"/>
        <v>0</v>
      </c>
      <c r="BO39" s="133">
        <f t="shared" si="29"/>
        <v>0</v>
      </c>
      <c r="BP39" s="133">
        <f t="shared" si="29"/>
        <v>0</v>
      </c>
      <c r="BQ39" s="133">
        <f t="shared" si="29"/>
        <v>0</v>
      </c>
      <c r="BR39" s="133">
        <f t="shared" ref="BR39:BS39" si="30">BR37-BR38</f>
        <v>0</v>
      </c>
      <c r="BS39" s="133">
        <f t="shared" si="30"/>
        <v>0</v>
      </c>
      <c r="BT39" s="42"/>
    </row>
    <row r="40" spans="1:72" s="34" customFormat="1" ht="20.100000000000001" customHeight="1" x14ac:dyDescent="0.25">
      <c r="A40" s="22"/>
      <c r="B40" s="22"/>
      <c r="C40" s="132" t="s">
        <v>47</v>
      </c>
      <c r="D40" s="133">
        <f>D39</f>
        <v>0</v>
      </c>
      <c r="E40" s="133">
        <f>E39+D40</f>
        <v>0</v>
      </c>
      <c r="F40" s="133">
        <f>F39+E40</f>
        <v>0</v>
      </c>
      <c r="G40" s="133">
        <f>G39+F40</f>
        <v>0</v>
      </c>
      <c r="H40" s="133" t="str">
        <f t="shared" ref="H40" si="31">IF(H37&lt;&gt;0,H39+G40,"")</f>
        <v/>
      </c>
      <c r="I40" s="133" t="str">
        <f t="shared" ref="I40" si="32">IF(I37&lt;&gt;0,I39+H40,"")</f>
        <v/>
      </c>
      <c r="J40" s="133" t="str">
        <f t="shared" ref="J40" si="33">IF(J37&lt;&gt;0,J39+I40,"")</f>
        <v/>
      </c>
      <c r="K40" s="133" t="str">
        <f t="shared" ref="K40" si="34">IF(K37&lt;&gt;0,K39+J40,"")</f>
        <v/>
      </c>
      <c r="L40" s="133" t="str">
        <f>IF(L37&lt;&gt;0,L39+K40,"")</f>
        <v/>
      </c>
      <c r="M40" s="133" t="str">
        <f t="shared" ref="M40" si="35">IF(M37&lt;&gt;0,M39+L40,"")</f>
        <v/>
      </c>
      <c r="N40" s="133" t="str">
        <f t="shared" ref="N40" si="36">IF(N37&lt;&gt;0,N39+M40,"")</f>
        <v/>
      </c>
      <c r="O40" s="133" t="str">
        <f t="shared" ref="O40" si="37">IF(O37&lt;&gt;0,O39+N40,"")</f>
        <v/>
      </c>
      <c r="P40" s="133" t="str">
        <f t="shared" ref="P40" si="38">IF(P37&lt;&gt;0,P39+O40,"")</f>
        <v/>
      </c>
      <c r="Q40" s="133" t="str">
        <f t="shared" ref="Q40" si="39">IF(Q37&lt;&gt;0,Q39+P40,"")</f>
        <v/>
      </c>
      <c r="R40" s="133" t="str">
        <f t="shared" ref="R40" si="40">IF(R37&lt;&gt;0,R39+Q40,"")</f>
        <v/>
      </c>
      <c r="S40" s="133" t="str">
        <f t="shared" ref="S40" si="41">IF(S37&lt;&gt;0,S39+R40,"")</f>
        <v/>
      </c>
      <c r="T40" s="133" t="str">
        <f t="shared" ref="T40" si="42">IF(T37&lt;&gt;0,T39+S40,"")</f>
        <v/>
      </c>
      <c r="U40" s="133" t="str">
        <f t="shared" ref="U40" si="43">IF(U37&lt;&gt;0,U39+T40,"")</f>
        <v/>
      </c>
      <c r="V40" s="133" t="str">
        <f t="shared" ref="V40" si="44">IF(V37&lt;&gt;0,V39+U40,"")</f>
        <v/>
      </c>
      <c r="W40" s="133" t="str">
        <f t="shared" ref="W40" si="45">IF(W37&lt;&gt;0,W39+V40,"")</f>
        <v/>
      </c>
      <c r="X40" s="133" t="str">
        <f t="shared" ref="X40" si="46">IF(X37&lt;&gt;0,X39+W40,"")</f>
        <v/>
      </c>
      <c r="Y40" s="133" t="str">
        <f t="shared" ref="Y40" si="47">IF(Y37&lt;&gt;0,Y39+X40,"")</f>
        <v/>
      </c>
      <c r="Z40" s="133" t="str">
        <f t="shared" ref="Z40" si="48">IF(Z37&lt;&gt;0,Z39+Y40,"")</f>
        <v/>
      </c>
      <c r="AA40" s="133" t="str">
        <f t="shared" ref="AA40" si="49">IF(AA37&lt;&gt;0,AA39+Z40,"")</f>
        <v/>
      </c>
      <c r="AB40" s="133" t="str">
        <f t="shared" ref="AB40" si="50">IF(AB37&lt;&gt;0,AB39+AA40,"")</f>
        <v/>
      </c>
      <c r="AC40" s="133" t="str">
        <f t="shared" ref="AC40" si="51">IF(AC37&lt;&gt;0,AC39+AB40,"")</f>
        <v/>
      </c>
      <c r="AD40" s="133" t="str">
        <f t="shared" ref="AD40" si="52">IF(AD37&lt;&gt;0,AD39+AC40,"")</f>
        <v/>
      </c>
      <c r="AE40" s="133" t="str">
        <f t="shared" ref="AE40" si="53">IF(AE37&lt;&gt;0,AE39+AD40,"")</f>
        <v/>
      </c>
      <c r="AF40" s="133" t="str">
        <f t="shared" ref="AF40" si="54">IF(AF37&lt;&gt;0,AF39+AE40,"")</f>
        <v/>
      </c>
      <c r="AG40" s="133" t="str">
        <f t="shared" ref="AG40" si="55">IF(AG37&lt;&gt;0,AG39+AF40,"")</f>
        <v/>
      </c>
      <c r="AH40" s="133" t="str">
        <f t="shared" ref="AH40" si="56">IF(AH37&lt;&gt;0,AH39+AG40,"")</f>
        <v/>
      </c>
      <c r="AI40" s="133" t="str">
        <f t="shared" ref="AI40" si="57">IF(AI37&lt;&gt;0,AI39+AH40,"")</f>
        <v/>
      </c>
      <c r="AJ40" s="133" t="str">
        <f t="shared" ref="AJ40" si="58">IF(AJ37&lt;&gt;0,AJ39+AI40,"")</f>
        <v/>
      </c>
      <c r="AK40" s="133" t="str">
        <f t="shared" ref="AK40" si="59">IF(AK37&lt;&gt;0,AK39+AJ40,"")</f>
        <v/>
      </c>
      <c r="AL40" s="133" t="str">
        <f t="shared" ref="AL40" si="60">IF(AL37&lt;&gt;0,AL39+AK40,"")</f>
        <v/>
      </c>
      <c r="AM40" s="133" t="str">
        <f t="shared" ref="AM40" si="61">IF(AM37&lt;&gt;0,AM39+AL40,"")</f>
        <v/>
      </c>
      <c r="AN40" s="133" t="str">
        <f t="shared" ref="AN40" si="62">IF(AN37&lt;&gt;0,AN39+AM40,"")</f>
        <v/>
      </c>
      <c r="AO40" s="133" t="str">
        <f t="shared" ref="AO40" si="63">IF(AO37&lt;&gt;0,AO39+AN40,"")</f>
        <v/>
      </c>
      <c r="AP40" s="133" t="str">
        <f t="shared" ref="AP40" si="64">IF(AP37&lt;&gt;0,AP39+AO40,"")</f>
        <v/>
      </c>
      <c r="AQ40" s="133" t="str">
        <f t="shared" ref="AQ40" si="65">IF(AQ37&lt;&gt;0,AQ39+AP40,"")</f>
        <v/>
      </c>
      <c r="AR40" s="133" t="str">
        <f t="shared" ref="AR40" si="66">IF(AR37&lt;&gt;0,AR39+AQ40,"")</f>
        <v/>
      </c>
      <c r="AS40" s="133" t="str">
        <f t="shared" ref="AS40" si="67">IF(AS37&lt;&gt;0,AS39+AR40,"")</f>
        <v/>
      </c>
      <c r="AT40" s="133" t="str">
        <f t="shared" ref="AT40" si="68">IF(AT37&lt;&gt;0,AT39+AS40,"")</f>
        <v/>
      </c>
      <c r="AU40" s="133" t="str">
        <f t="shared" ref="AU40" si="69">IF(AU37&lt;&gt;0,AU39+AT40,"")</f>
        <v/>
      </c>
      <c r="AV40" s="133" t="str">
        <f t="shared" ref="AV40" si="70">IF(AV37&lt;&gt;0,AV39+AU40,"")</f>
        <v/>
      </c>
      <c r="AW40" s="133" t="str">
        <f t="shared" ref="AW40" si="71">IF(AW37&lt;&gt;0,AW39+AV40,"")</f>
        <v/>
      </c>
      <c r="AX40" s="133" t="str">
        <f t="shared" ref="AX40" si="72">IF(AX37&lt;&gt;0,AX39+AW40,"")</f>
        <v/>
      </c>
      <c r="AY40" s="133" t="str">
        <f t="shared" ref="AY40" si="73">IF(AY37&lt;&gt;0,AY39+AX40,"")</f>
        <v/>
      </c>
      <c r="AZ40" s="133" t="str">
        <f t="shared" ref="AZ40" si="74">IF(AZ37&lt;&gt;0,AZ39+AY40,"")</f>
        <v/>
      </c>
      <c r="BA40" s="133" t="str">
        <f t="shared" ref="BA40" si="75">IF(BA37&lt;&gt;0,BA39+AZ40,"")</f>
        <v/>
      </c>
      <c r="BB40" s="133" t="str">
        <f t="shared" ref="BB40" si="76">IF(BB37&lt;&gt;0,BB39+BA40,"")</f>
        <v/>
      </c>
      <c r="BC40" s="133" t="str">
        <f t="shared" ref="BC40" si="77">IF(BC37&lt;&gt;0,BC39+BB40,"")</f>
        <v/>
      </c>
      <c r="BD40" s="133" t="str">
        <f t="shared" ref="BD40" si="78">IF(BD37&lt;&gt;0,BD39+BC40,"")</f>
        <v/>
      </c>
      <c r="BE40" s="133" t="str">
        <f t="shared" ref="BE40" si="79">IF(BE37&lt;&gt;0,BE39+BD40,"")</f>
        <v/>
      </c>
      <c r="BF40" s="133" t="str">
        <f t="shared" ref="BF40" si="80">IF(BF37&lt;&gt;0,BF39+BE40,"")</f>
        <v/>
      </c>
      <c r="BG40" s="133" t="str">
        <f t="shared" ref="BG40" si="81">IF(BG37&lt;&gt;0,BG39+BF40,"")</f>
        <v/>
      </c>
      <c r="BH40" s="133" t="str">
        <f t="shared" ref="BH40" si="82">IF(BH37&lt;&gt;0,BH39+BG40,"")</f>
        <v/>
      </c>
      <c r="BI40" s="133" t="str">
        <f t="shared" ref="BI40" si="83">IF(BI37&lt;&gt;0,BI39+BH40,"")</f>
        <v/>
      </c>
      <c r="BJ40" s="133" t="str">
        <f t="shared" ref="BJ40" si="84">IF(BJ37&lt;&gt;0,BJ39+BI40,"")</f>
        <v/>
      </c>
      <c r="BK40" s="133" t="str">
        <f t="shared" ref="BK40" si="85">IF(BK37&lt;&gt;0,BK39+BJ40,"")</f>
        <v/>
      </c>
      <c r="BL40" s="133" t="str">
        <f t="shared" ref="BL40" si="86">IF(BL37&lt;&gt;0,BL39+BK40,"")</f>
        <v/>
      </c>
      <c r="BM40" s="133" t="str">
        <f t="shared" ref="BM40" si="87">IF(BM37&lt;&gt;0,BM39+BL40,"")</f>
        <v/>
      </c>
      <c r="BN40" s="133" t="str">
        <f t="shared" ref="BN40" si="88">IF(BN37&lt;&gt;0,BN39+BM40,"")</f>
        <v/>
      </c>
      <c r="BO40" s="133" t="str">
        <f t="shared" ref="BO40" si="89">IF(BO37&lt;&gt;0,BO39+BN40,"")</f>
        <v/>
      </c>
      <c r="BP40" s="133" t="str">
        <f t="shared" ref="BP40" si="90">IF(BP37&lt;&gt;0,BP39+BO40,"")</f>
        <v/>
      </c>
      <c r="BQ40" s="133" t="str">
        <f t="shared" ref="BQ40" si="91">IF(BQ37&lt;&gt;0,BQ39+BP40,"")</f>
        <v/>
      </c>
      <c r="BR40" s="133" t="str">
        <f t="shared" ref="BR40" si="92">IF(BR37&lt;&gt;0,BR39+BQ40,"")</f>
        <v/>
      </c>
      <c r="BS40" s="133" t="str">
        <f t="shared" ref="BS40" si="93">IF(BS37&lt;&gt;0,BS39+BR40,"")</f>
        <v/>
      </c>
    </row>
    <row r="41" spans="1:72" s="48" customFormat="1" ht="24.95" hidden="1" customHeight="1" x14ac:dyDescent="0.25">
      <c r="A41" s="347"/>
      <c r="B41" s="348"/>
      <c r="C41" s="132" t="s">
        <v>225</v>
      </c>
      <c r="D41" s="134">
        <f>NPV($F$45,E26:K26)+D26</f>
        <v>0</v>
      </c>
      <c r="E41" s="134">
        <f>NPV($F$45,F26:K26)+E26</f>
        <v>0</v>
      </c>
      <c r="F41" s="134">
        <f>NPV($F$45,G26:K26)+F26</f>
        <v>0</v>
      </c>
      <c r="G41" s="134">
        <f>NPV($F$45,H26:K26)+G26</f>
        <v>0</v>
      </c>
      <c r="H41" s="134">
        <f>NPV($F$45,I26:K26)+H26</f>
        <v>0</v>
      </c>
      <c r="I41" s="134">
        <f>NPV($F$45,J26:K26)+I26</f>
        <v>0</v>
      </c>
      <c r="J41" s="134">
        <f>NPV($F$45,K26)+J26</f>
        <v>0</v>
      </c>
      <c r="K41" s="134">
        <f>K26</f>
        <v>0</v>
      </c>
    </row>
    <row r="42" spans="1:72" s="48" customFormat="1" ht="24.95" hidden="1" customHeight="1" x14ac:dyDescent="0.25">
      <c r="C42" s="132" t="s">
        <v>265</v>
      </c>
      <c r="D42" s="133">
        <f>NPV($F$45,E39:$BS$39)+D39</f>
        <v>0</v>
      </c>
      <c r="E42" s="133">
        <f>NPV($F$45,F39:$BS$39)+E39</f>
        <v>0</v>
      </c>
      <c r="F42" s="133">
        <f>NPV($F$45,G39:$BS$39)+F39</f>
        <v>0</v>
      </c>
      <c r="G42" s="133">
        <f>NPV($F$45,H39:$BS$39)+G39</f>
        <v>0</v>
      </c>
      <c r="H42" s="133">
        <f>NPV($F$45,I39:$BS$39)+H39</f>
        <v>0</v>
      </c>
      <c r="I42" s="133">
        <f>NPV($F$45,J39:$BS$39)+I39</f>
        <v>0</v>
      </c>
      <c r="J42" s="133">
        <f>NPV($F$45,K39:$BS$39)+J39</f>
        <v>0</v>
      </c>
      <c r="K42" s="133">
        <f>NPV($F$45,L39:$BS$39)+K39</f>
        <v>0</v>
      </c>
      <c r="L42" s="135"/>
    </row>
    <row r="43" spans="1:72" s="48" customFormat="1" ht="24.95" customHeight="1" thickBot="1" x14ac:dyDescent="0.3">
      <c r="C43" s="135"/>
      <c r="D43" s="135"/>
      <c r="E43" s="135"/>
      <c r="F43" s="135"/>
      <c r="G43" s="135"/>
      <c r="H43" s="135"/>
      <c r="I43" s="135"/>
      <c r="J43" s="135"/>
      <c r="K43" s="135"/>
      <c r="L43" s="135"/>
    </row>
    <row r="44" spans="1:72" s="7" customFormat="1" ht="34.5" customHeight="1" thickBot="1" x14ac:dyDescent="0.3">
      <c r="D44" s="339"/>
      <c r="E44" s="339"/>
      <c r="F44" s="339"/>
      <c r="G44" s="339"/>
      <c r="H44" s="352" t="s">
        <v>48</v>
      </c>
      <c r="I44" s="353"/>
      <c r="J44" s="354"/>
      <c r="K44" s="135"/>
      <c r="M44" s="48"/>
    </row>
    <row r="45" spans="1:72" s="7" customFormat="1" ht="20.100000000000001" customHeight="1" thickBot="1" x14ac:dyDescent="0.3">
      <c r="E45" s="152" t="s">
        <v>49</v>
      </c>
      <c r="F45" s="158">
        <v>7.0000000000000007E-2</v>
      </c>
      <c r="G45" s="149"/>
      <c r="H45" s="355" t="s">
        <v>51</v>
      </c>
      <c r="I45" s="356"/>
      <c r="J45" s="155">
        <f>'5-Presupuesto Total'!D57</f>
        <v>0</v>
      </c>
      <c r="K45" s="135"/>
      <c r="M45" s="48"/>
    </row>
    <row r="46" spans="1:72" s="7" customFormat="1" ht="20.100000000000001" customHeight="1" thickBot="1" x14ac:dyDescent="0.3">
      <c r="E46" s="153"/>
      <c r="F46" s="151"/>
      <c r="G46" s="149"/>
      <c r="H46" s="355" t="s">
        <v>98</v>
      </c>
      <c r="I46" s="356"/>
      <c r="J46" s="155">
        <f>'5-Presupuesto Total'!F57</f>
        <v>0</v>
      </c>
      <c r="K46" s="135"/>
      <c r="M46" s="48"/>
    </row>
    <row r="47" spans="1:72" s="7" customFormat="1" ht="20.100000000000001" customHeight="1" thickBot="1" x14ac:dyDescent="0.3">
      <c r="A47" s="14"/>
      <c r="B47" s="14"/>
      <c r="E47" s="152" t="s">
        <v>53</v>
      </c>
      <c r="F47" s="159" t="str">
        <f>IF(F49&lt;&gt;0,IRR(D39:BS39),"")</f>
        <v/>
      </c>
      <c r="G47" s="149"/>
      <c r="H47" s="343" t="s">
        <v>50</v>
      </c>
      <c r="I47" s="344"/>
      <c r="J47" s="155">
        <f>IF(D39&lt;&gt;0,D41,IF(E39&lt;&gt;0,E41,IF(F39&lt;&gt;0,F41,IF(G39&lt;&gt;0,G41,IF(H39&lt;&gt;0,H41,IF(I39&lt;&gt;0,I41,IF(J39&lt;&gt;0,J41,K41)))))))</f>
        <v>0</v>
      </c>
      <c r="K47" s="135"/>
      <c r="M47" s="48"/>
      <c r="O47" s="23"/>
      <c r="R47" s="23"/>
      <c r="U47" s="23"/>
      <c r="X47" s="23"/>
      <c r="AA47" s="23"/>
      <c r="AD47" s="23"/>
      <c r="AG47" s="23"/>
      <c r="AJ47" s="23"/>
      <c r="AM47" s="23"/>
      <c r="AP47" s="23"/>
      <c r="AS47" s="23"/>
      <c r="AV47" s="23"/>
      <c r="AY47" s="23"/>
      <c r="BB47" s="23"/>
      <c r="BE47" s="23"/>
      <c r="BH47" s="23"/>
      <c r="BL47" s="23"/>
      <c r="BO47" s="23"/>
      <c r="BR47" s="23"/>
    </row>
    <row r="48" spans="1:72" s="7" customFormat="1" ht="20.100000000000001" customHeight="1" thickBot="1" x14ac:dyDescent="0.3">
      <c r="A48" s="14"/>
      <c r="B48" s="14"/>
      <c r="E48" s="154"/>
      <c r="F48" s="150"/>
      <c r="G48" s="149"/>
      <c r="H48" s="343" t="s">
        <v>52</v>
      </c>
      <c r="I48" s="344"/>
      <c r="J48" s="156" t="str">
        <f>'5-Presupuesto Total'!E57</f>
        <v/>
      </c>
      <c r="K48" s="135"/>
      <c r="M48" s="48"/>
    </row>
    <row r="49" spans="4:13" s="7" customFormat="1" ht="20.100000000000001" customHeight="1" thickBot="1" x14ac:dyDescent="0.3">
      <c r="E49" s="152" t="s">
        <v>55</v>
      </c>
      <c r="F49" s="160">
        <f>IF(D39&lt;&gt;0,D42,IF(E39&lt;&gt;0,E42,IF(F39&lt;&gt;0,F42,IF(G39&lt;&gt;0,G42,IF(H39&lt;&gt;0,H42,IF(I39&lt;&gt;0,I42,IF(J39&lt;&gt;0,J42,K42)))))))</f>
        <v>0</v>
      </c>
      <c r="G49" s="149"/>
      <c r="H49" s="345" t="s">
        <v>54</v>
      </c>
      <c r="I49" s="346"/>
      <c r="J49" s="157" t="str">
        <f>IF(J47&lt;&gt;0,ROUND(J47/J45,3),"")</f>
        <v/>
      </c>
      <c r="K49" s="135"/>
      <c r="M49" s="48"/>
    </row>
    <row r="50" spans="4:13" s="7" customFormat="1" ht="16.5" customHeight="1" x14ac:dyDescent="0.25">
      <c r="I50" s="14"/>
      <c r="K50" s="135"/>
    </row>
    <row r="51" spans="4:13" s="7" customFormat="1" ht="19.5" customHeight="1" x14ac:dyDescent="0.25">
      <c r="D51" s="22"/>
      <c r="E51" s="22"/>
      <c r="F51" s="22"/>
      <c r="G51" s="22"/>
      <c r="H51" s="14"/>
      <c r="I51" s="14"/>
    </row>
    <row r="52" spans="4:13" s="7" customFormat="1" ht="15.75" x14ac:dyDescent="0.25">
      <c r="D52" s="339"/>
      <c r="E52" s="339"/>
      <c r="F52" s="339"/>
      <c r="G52" s="339"/>
    </row>
    <row r="53" spans="4:13" s="7" customFormat="1" ht="15.75" x14ac:dyDescent="0.25">
      <c r="D53" s="78"/>
      <c r="E53" s="78"/>
      <c r="F53" s="78"/>
      <c r="G53" s="78"/>
      <c r="H53" s="78"/>
    </row>
    <row r="54" spans="4:13" ht="15" x14ac:dyDescent="0.25"/>
    <row r="55" spans="4:13" ht="15" x14ac:dyDescent="0.25"/>
  </sheetData>
  <sheetProtection algorithmName="SHA-512" hashValue="Rfe5nmlUG4NvLKMxu26iUWgODk3lk+wT+B/8CjSY8t2VeGsh6YFI/BvODJkZj2ugkby/NT9qmw+3QsUkpW7+sA==" saltValue="cayM/x1tPVntsZezvqkr4A==" spinCount="100000" sheet="1" objects="1" scenarios="1"/>
  <mergeCells count="17">
    <mergeCell ref="B19:B26"/>
    <mergeCell ref="B27:B35"/>
    <mergeCell ref="D17:K17"/>
    <mergeCell ref="D52:E52"/>
    <mergeCell ref="F52:G52"/>
    <mergeCell ref="B12:L12"/>
    <mergeCell ref="B14:L14"/>
    <mergeCell ref="H47:I47"/>
    <mergeCell ref="H48:I48"/>
    <mergeCell ref="H49:I49"/>
    <mergeCell ref="A41:B41"/>
    <mergeCell ref="L17:X17"/>
    <mergeCell ref="H44:J44"/>
    <mergeCell ref="H45:I45"/>
    <mergeCell ref="H46:I46"/>
    <mergeCell ref="D44:E44"/>
    <mergeCell ref="F44:G44"/>
  </mergeCells>
  <phoneticPr fontId="17" type="noConversion"/>
  <conditionalFormatting sqref="F47">
    <cfRule type="expression" dxfId="25" priority="2">
      <formula>AND($F$49&lt;&gt;0,$F$47&gt;9%)</formula>
    </cfRule>
    <cfRule type="expression" dxfId="24" priority="3">
      <formula>AND($F$47&gt;7%,$F$47&lt;=9%)</formula>
    </cfRule>
  </conditionalFormatting>
  <conditionalFormatting sqref="J49">
    <cfRule type="expression" dxfId="23" priority="4">
      <formula>$J$48&gt;($J$49+2%)</formula>
    </cfRule>
    <cfRule type="expression" dxfId="22" priority="5">
      <formula>AND($J$48&gt;$J$49,$J$48&lt;=($J$49+2%))</formula>
    </cfRule>
  </conditionalFormatting>
  <dataValidations count="2">
    <dataValidation type="decimal" operator="greaterThan" allowBlank="1" showInputMessage="1" showErrorMessage="1" sqref="D27:BS27" xr:uid="{44E92E88-DFC2-480F-8DCA-2DE504B6ABE2}">
      <formula1>0</formula1>
    </dataValidation>
    <dataValidation type="decimal" operator="greaterThanOrEqual" allowBlank="1" showInputMessage="1" showErrorMessage="1" sqref="D19:BS26 D28:BS35" xr:uid="{771F36C4-F603-48F3-B391-83FCF213B23E}">
      <formula1>0</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3">
    <pageSetUpPr fitToPage="1"/>
  </sheetPr>
  <dimension ref="A1:AH154"/>
  <sheetViews>
    <sheetView showGridLines="0" showZeros="0" zoomScale="70" zoomScaleNormal="70" zoomScaleSheetLayoutView="70" zoomScalePageLayoutView="25" workbookViewId="0">
      <selection activeCell="M23" sqref="M23"/>
    </sheetView>
  </sheetViews>
  <sheetFormatPr baseColWidth="10" defaultColWidth="0" defaultRowHeight="0" customHeight="1" zeroHeight="1" x14ac:dyDescent="0.25"/>
  <cols>
    <col min="1" max="1" width="11.42578125" style="16" customWidth="1"/>
    <col min="2" max="2" width="43.42578125" style="16" customWidth="1"/>
    <col min="3" max="5" width="20.7109375" style="16" customWidth="1"/>
    <col min="6" max="6" width="21" style="16" customWidth="1"/>
    <col min="7" max="7" width="24" style="16" customWidth="1"/>
    <col min="8" max="12" width="20.7109375" style="16" customWidth="1"/>
    <col min="13" max="15" width="19.7109375" style="16" customWidth="1"/>
    <col min="16" max="16" width="19.7109375" style="2" customWidth="1"/>
    <col min="17" max="17" width="20.42578125" style="2" customWidth="1"/>
    <col min="18" max="18" width="16.85546875" style="2" customWidth="1"/>
    <col min="19" max="19" width="18.140625" style="2" hidden="1" customWidth="1"/>
    <col min="20" max="27" width="20.7109375" style="2" hidden="1" customWidth="1"/>
    <col min="28" max="16384" width="8.85546875" style="2" hidden="1"/>
  </cols>
  <sheetData>
    <row r="1" spans="1:34" ht="14.45" customHeight="1" x14ac:dyDescent="0.25"/>
    <row r="2" spans="1:34" ht="14.45" customHeight="1" x14ac:dyDescent="0.25"/>
    <row r="3" spans="1:34" ht="14.45" customHeight="1" x14ac:dyDescent="0.25"/>
    <row r="4" spans="1:34" ht="14.45" customHeight="1" x14ac:dyDescent="0.25"/>
    <row r="5" spans="1:34" ht="14.45" customHeight="1" x14ac:dyDescent="0.25"/>
    <row r="6" spans="1:34" ht="14.45" customHeight="1" x14ac:dyDescent="0.25"/>
    <row r="7" spans="1:34" ht="14.45" customHeight="1" x14ac:dyDescent="0.25"/>
    <row r="8" spans="1:34" ht="14.45" customHeight="1" x14ac:dyDescent="0.25"/>
    <row r="9" spans="1:34" ht="14.45" customHeight="1" x14ac:dyDescent="0.25">
      <c r="O9" s="24"/>
      <c r="P9" s="4"/>
      <c r="Q9" s="4"/>
      <c r="R9" s="4"/>
      <c r="S9" s="4"/>
      <c r="T9" s="4"/>
      <c r="U9" s="4"/>
    </row>
    <row r="10" spans="1:34" ht="14.45" customHeight="1" x14ac:dyDescent="0.25"/>
    <row r="11" spans="1:34" ht="30" customHeight="1" x14ac:dyDescent="0.25">
      <c r="B11" s="372" t="s">
        <v>56</v>
      </c>
      <c r="C11" s="372"/>
      <c r="D11" s="372"/>
      <c r="E11" s="372"/>
      <c r="F11" s="372"/>
      <c r="G11" s="372"/>
      <c r="H11" s="372"/>
      <c r="I11" s="372"/>
      <c r="J11" s="372"/>
      <c r="K11" s="372"/>
    </row>
    <row r="12" spans="1:34" s="1" customFormat="1" ht="15" customHeight="1" x14ac:dyDescent="0.25">
      <c r="A12" s="16"/>
      <c r="B12" s="19"/>
      <c r="C12" s="20"/>
      <c r="D12" s="20"/>
      <c r="E12" s="20"/>
      <c r="F12" s="20"/>
      <c r="G12" s="20"/>
      <c r="H12" s="20"/>
      <c r="I12" s="20"/>
      <c r="J12" s="20"/>
      <c r="K12" s="20"/>
      <c r="L12" s="16"/>
      <c r="M12" s="16"/>
      <c r="N12" s="16"/>
      <c r="O12" s="20"/>
      <c r="P12" s="5"/>
      <c r="Q12" s="5"/>
      <c r="R12" s="5"/>
      <c r="S12" s="5"/>
      <c r="T12" s="5"/>
      <c r="U12" s="5"/>
      <c r="V12" s="5"/>
      <c r="W12" s="5"/>
      <c r="X12" s="5"/>
      <c r="Y12" s="5"/>
      <c r="Z12" s="2"/>
      <c r="AA12" s="2"/>
      <c r="AB12" s="2"/>
      <c r="AC12" s="2"/>
      <c r="AD12" s="2"/>
      <c r="AE12" s="2"/>
      <c r="AF12" s="2"/>
      <c r="AG12" s="2"/>
      <c r="AH12" s="2"/>
    </row>
    <row r="13" spans="1:34" s="1" customFormat="1" ht="219" customHeight="1" x14ac:dyDescent="0.25">
      <c r="A13" s="16"/>
      <c r="B13" s="373" t="s">
        <v>262</v>
      </c>
      <c r="C13" s="374"/>
      <c r="D13" s="374"/>
      <c r="E13" s="374"/>
      <c r="F13" s="374"/>
      <c r="G13" s="374"/>
      <c r="H13" s="374"/>
      <c r="I13" s="374"/>
      <c r="J13" s="374"/>
      <c r="K13" s="374"/>
      <c r="L13" s="16"/>
      <c r="M13" s="16"/>
      <c r="N13" s="16"/>
      <c r="O13" s="20"/>
      <c r="P13" s="5"/>
      <c r="Q13" s="5"/>
      <c r="R13" s="5"/>
      <c r="S13" s="5"/>
      <c r="T13" s="5"/>
      <c r="U13" s="5"/>
      <c r="V13" s="5"/>
      <c r="W13" s="5"/>
      <c r="X13" s="5"/>
      <c r="Y13" s="5"/>
      <c r="Z13" s="2"/>
      <c r="AA13" s="2"/>
      <c r="AB13" s="2"/>
      <c r="AC13" s="2"/>
      <c r="AD13" s="2"/>
      <c r="AE13" s="2"/>
      <c r="AF13" s="2"/>
      <c r="AG13" s="2"/>
      <c r="AH13" s="2"/>
    </row>
    <row r="14" spans="1:34" s="1" customFormat="1" ht="45.6" customHeight="1" x14ac:dyDescent="0.25">
      <c r="A14" s="16"/>
      <c r="B14" s="16"/>
      <c r="C14" s="16"/>
      <c r="D14" s="16"/>
      <c r="E14" s="16"/>
      <c r="F14" s="16"/>
      <c r="G14" s="16"/>
      <c r="H14" s="16"/>
      <c r="I14" s="16"/>
      <c r="J14" s="16"/>
      <c r="K14" s="16"/>
      <c r="L14" s="16"/>
      <c r="M14" s="16"/>
      <c r="N14" s="16"/>
      <c r="O14" s="20"/>
      <c r="P14" s="5"/>
      <c r="Q14" s="5"/>
      <c r="R14" s="5"/>
      <c r="S14" s="5"/>
      <c r="T14" s="5"/>
      <c r="U14" s="5"/>
      <c r="V14" s="5"/>
      <c r="W14" s="5"/>
      <c r="X14" s="5"/>
      <c r="Y14" s="5"/>
      <c r="Z14" s="2"/>
      <c r="AA14" s="2"/>
      <c r="AB14" s="2"/>
      <c r="AC14" s="2"/>
      <c r="AD14" s="2"/>
      <c r="AE14" s="2"/>
      <c r="AF14" s="2"/>
      <c r="AG14" s="2"/>
      <c r="AH14" s="2"/>
    </row>
    <row r="15" spans="1:34" ht="35.1" customHeight="1" x14ac:dyDescent="0.25">
      <c r="B15" s="369" t="s">
        <v>57</v>
      </c>
      <c r="C15" s="369"/>
      <c r="D15" s="375"/>
      <c r="E15" s="375"/>
      <c r="F15" s="375"/>
      <c r="G15" s="375"/>
      <c r="H15" s="375"/>
      <c r="I15" s="375"/>
      <c r="J15" s="375"/>
      <c r="K15" s="375"/>
    </row>
    <row r="16" spans="1:34" ht="18" customHeight="1" x14ac:dyDescent="0.25">
      <c r="C16" s="7"/>
      <c r="D16" s="7"/>
    </row>
    <row r="17" spans="2:16" ht="35.1" customHeight="1" x14ac:dyDescent="0.25">
      <c r="B17" s="369" t="s">
        <v>79</v>
      </c>
      <c r="C17" s="369"/>
      <c r="D17" s="376"/>
      <c r="E17" s="376"/>
      <c r="F17" s="376"/>
      <c r="G17" s="376"/>
      <c r="H17" s="376"/>
      <c r="I17" s="376"/>
      <c r="J17" s="376"/>
      <c r="K17" s="376"/>
    </row>
    <row r="18" spans="2:16" ht="18" customHeight="1" x14ac:dyDescent="0.25">
      <c r="C18" s="7"/>
      <c r="D18" s="7"/>
    </row>
    <row r="19" spans="2:16" ht="18" customHeight="1" x14ac:dyDescent="0.25">
      <c r="C19" s="7"/>
      <c r="D19" s="7"/>
      <c r="P19" s="16"/>
    </row>
    <row r="20" spans="2:16" ht="35.1" customHeight="1" x14ac:dyDescent="0.25">
      <c r="B20" s="369" t="s">
        <v>58</v>
      </c>
      <c r="C20" s="369"/>
      <c r="D20" s="369"/>
      <c r="E20" s="369" t="s">
        <v>5</v>
      </c>
      <c r="F20" s="369"/>
      <c r="G20" s="369" t="s">
        <v>97</v>
      </c>
      <c r="H20" s="369"/>
      <c r="P20" s="16"/>
    </row>
    <row r="21" spans="2:16" ht="27.95" customHeight="1" x14ac:dyDescent="0.25">
      <c r="B21" s="89" t="s">
        <v>9</v>
      </c>
      <c r="C21" s="360">
        <f>'6-Entidad representante'!D16</f>
        <v>0</v>
      </c>
      <c r="D21" s="360"/>
      <c r="E21" s="368">
        <f>'6-Entidad representante'!B19</f>
        <v>0</v>
      </c>
      <c r="F21" s="368"/>
      <c r="G21" s="362">
        <f>'6-Entidad representante'!G19</f>
        <v>0</v>
      </c>
      <c r="H21" s="362"/>
      <c r="P21" s="16"/>
    </row>
    <row r="22" spans="2:16" ht="27.95" customHeight="1" x14ac:dyDescent="0.25">
      <c r="B22" s="90" t="s">
        <v>10</v>
      </c>
      <c r="C22" s="360">
        <f>'7-Entidad 2'!D16</f>
        <v>0</v>
      </c>
      <c r="D22" s="360"/>
      <c r="E22" s="368">
        <f>'7-Entidad 2'!B19</f>
        <v>0</v>
      </c>
      <c r="F22" s="368"/>
      <c r="G22" s="362">
        <f>'7-Entidad 2'!G19</f>
        <v>0</v>
      </c>
      <c r="H22" s="362"/>
      <c r="P22" s="16"/>
    </row>
    <row r="23" spans="2:16" ht="27.95" customHeight="1" x14ac:dyDescent="0.25">
      <c r="B23" s="90" t="s">
        <v>11</v>
      </c>
      <c r="C23" s="360">
        <f>'8-Entidad 3'!D16</f>
        <v>0</v>
      </c>
      <c r="D23" s="360"/>
      <c r="E23" s="368">
        <f>'8-Entidad 3'!B19</f>
        <v>0</v>
      </c>
      <c r="F23" s="368"/>
      <c r="G23" s="362">
        <f>'8-Entidad 3'!G19</f>
        <v>0</v>
      </c>
      <c r="H23" s="362"/>
      <c r="P23" s="16"/>
    </row>
    <row r="24" spans="2:16" ht="27.95" customHeight="1" x14ac:dyDescent="0.25">
      <c r="B24" s="90" t="s">
        <v>12</v>
      </c>
      <c r="C24" s="360">
        <f>'9-Entidad 4'!D16</f>
        <v>0</v>
      </c>
      <c r="D24" s="360"/>
      <c r="E24" s="368">
        <f>'9-Entidad 4'!B19</f>
        <v>0</v>
      </c>
      <c r="F24" s="368"/>
      <c r="G24" s="362">
        <f>'9-Entidad 4'!G19</f>
        <v>0</v>
      </c>
      <c r="H24" s="360"/>
      <c r="P24" s="16"/>
    </row>
    <row r="25" spans="2:16" ht="27.95" customHeight="1" x14ac:dyDescent="0.25">
      <c r="B25" s="90" t="s">
        <v>13</v>
      </c>
      <c r="C25" s="360">
        <f>'10-Entidad 5'!D16</f>
        <v>0</v>
      </c>
      <c r="D25" s="360"/>
      <c r="E25" s="368">
        <f>'10-Entidad 5'!B19</f>
        <v>0</v>
      </c>
      <c r="F25" s="368"/>
      <c r="G25" s="362">
        <f>'10-Entidad 5'!G19</f>
        <v>0</v>
      </c>
      <c r="H25" s="360"/>
      <c r="P25" s="16"/>
    </row>
    <row r="26" spans="2:16" ht="15" x14ac:dyDescent="0.25">
      <c r="C26" s="21"/>
      <c r="D26" s="21"/>
      <c r="E26" s="21"/>
      <c r="P26" s="16"/>
    </row>
    <row r="27" spans="2:16" ht="15" x14ac:dyDescent="0.25">
      <c r="P27" s="16"/>
    </row>
    <row r="28" spans="2:16" ht="35.1" customHeight="1" x14ac:dyDescent="0.25">
      <c r="B28" s="370" t="s">
        <v>135</v>
      </c>
      <c r="C28" s="371"/>
      <c r="D28" s="371"/>
      <c r="E28" s="371"/>
      <c r="F28" s="371"/>
      <c r="G28" s="371"/>
      <c r="H28" s="371"/>
      <c r="I28" s="371"/>
      <c r="J28" s="371"/>
      <c r="K28" s="371"/>
      <c r="L28" s="371"/>
      <c r="M28" s="371"/>
      <c r="N28" s="371"/>
      <c r="O28" s="371"/>
      <c r="P28" s="371"/>
    </row>
    <row r="29" spans="2:16" ht="15" x14ac:dyDescent="0.25">
      <c r="P29" s="16"/>
    </row>
    <row r="30" spans="2:16" ht="15" x14ac:dyDescent="0.25">
      <c r="O30" s="357"/>
      <c r="P30" s="357"/>
    </row>
    <row r="31" spans="2:16" ht="24.95" customHeight="1" x14ac:dyDescent="0.25">
      <c r="C31" s="361" t="s">
        <v>59</v>
      </c>
      <c r="D31" s="361"/>
      <c r="E31" s="361" t="s">
        <v>10</v>
      </c>
      <c r="F31" s="361"/>
      <c r="G31" s="361" t="s">
        <v>11</v>
      </c>
      <c r="H31" s="361"/>
      <c r="I31" s="361" t="s">
        <v>12</v>
      </c>
      <c r="J31" s="361"/>
      <c r="K31" s="361" t="s">
        <v>13</v>
      </c>
      <c r="L31" s="361"/>
      <c r="M31" s="367" t="s">
        <v>25</v>
      </c>
      <c r="N31" s="367"/>
      <c r="O31" s="367" t="s">
        <v>226</v>
      </c>
      <c r="P31" s="367"/>
    </row>
    <row r="32" spans="2:16" ht="24.95" customHeight="1" x14ac:dyDescent="0.25">
      <c r="C32" s="366">
        <f>C21</f>
        <v>0</v>
      </c>
      <c r="D32" s="366"/>
      <c r="E32" s="366">
        <f>C22</f>
        <v>0</v>
      </c>
      <c r="F32" s="366"/>
      <c r="G32" s="366">
        <f>C23</f>
        <v>0</v>
      </c>
      <c r="H32" s="366"/>
      <c r="I32" s="366">
        <f>C24</f>
        <v>0</v>
      </c>
      <c r="J32" s="366"/>
      <c r="K32" s="366">
        <f>C25</f>
        <v>0</v>
      </c>
      <c r="L32" s="366"/>
      <c r="M32" s="367"/>
      <c r="N32" s="367"/>
      <c r="O32" s="367"/>
      <c r="P32" s="367"/>
    </row>
    <row r="33" spans="2:16" ht="31.5" x14ac:dyDescent="0.25">
      <c r="B33" s="82" t="s">
        <v>134</v>
      </c>
      <c r="C33" s="91" t="s">
        <v>60</v>
      </c>
      <c r="D33" s="91" t="s">
        <v>61</v>
      </c>
      <c r="E33" s="91" t="s">
        <v>60</v>
      </c>
      <c r="F33" s="91" t="s">
        <v>61</v>
      </c>
      <c r="G33" s="91" t="s">
        <v>60</v>
      </c>
      <c r="H33" s="91" t="s">
        <v>61</v>
      </c>
      <c r="I33" s="91" t="s">
        <v>60</v>
      </c>
      <c r="J33" s="91" t="s">
        <v>61</v>
      </c>
      <c r="K33" s="91" t="s">
        <v>60</v>
      </c>
      <c r="L33" s="91" t="s">
        <v>61</v>
      </c>
      <c r="M33" s="91" t="s">
        <v>60</v>
      </c>
      <c r="N33" s="91" t="s">
        <v>61</v>
      </c>
      <c r="O33" s="91" t="s">
        <v>227</v>
      </c>
      <c r="P33" s="91" t="s">
        <v>228</v>
      </c>
    </row>
    <row r="34" spans="2:16" ht="39.950000000000003" customHeight="1" x14ac:dyDescent="0.25">
      <c r="B34" s="88" t="s">
        <v>127</v>
      </c>
      <c r="C34" s="161">
        <f>'6-Entidad representante'!D44</f>
        <v>0</v>
      </c>
      <c r="D34" s="161" t="str">
        <f>'6-Entidad representante'!F44</f>
        <v/>
      </c>
      <c r="E34" s="161">
        <f>'7-Entidad 2'!D44</f>
        <v>0</v>
      </c>
      <c r="F34" s="161" t="str">
        <f>'7-Entidad 2'!F44</f>
        <v/>
      </c>
      <c r="G34" s="161">
        <f>'8-Entidad 3'!D44</f>
        <v>0</v>
      </c>
      <c r="H34" s="161" t="str">
        <f>'8-Entidad 3'!F44</f>
        <v/>
      </c>
      <c r="I34" s="161">
        <f>'9-Entidad 4'!D44</f>
        <v>0</v>
      </c>
      <c r="J34" s="161" t="str">
        <f>'9-Entidad 4'!F44</f>
        <v/>
      </c>
      <c r="K34" s="161">
        <f>'10-Entidad 5'!D44</f>
        <v>0</v>
      </c>
      <c r="L34" s="161" t="str">
        <f>'10-Entidad 5'!F44</f>
        <v/>
      </c>
      <c r="M34" s="161">
        <f t="shared" ref="M34:N43" si="0">_xlfn.AGGREGATE(9,6,C34,E34,G34,I34,K34)</f>
        <v>0</v>
      </c>
      <c r="N34" s="161">
        <f t="shared" si="0"/>
        <v>0</v>
      </c>
      <c r="O34" s="182"/>
      <c r="P34" s="182"/>
    </row>
    <row r="35" spans="2:16" ht="39.950000000000003" customHeight="1" x14ac:dyDescent="0.25">
      <c r="B35" s="88" t="s">
        <v>126</v>
      </c>
      <c r="C35" s="161">
        <f>'6-Entidad representante'!D45</f>
        <v>0</v>
      </c>
      <c r="D35" s="161" t="str">
        <f>'6-Entidad representante'!F45</f>
        <v/>
      </c>
      <c r="E35" s="161">
        <f>'7-Entidad 2'!D45</f>
        <v>0</v>
      </c>
      <c r="F35" s="161" t="str">
        <f>'7-Entidad 2'!F45</f>
        <v/>
      </c>
      <c r="G35" s="161">
        <f>'8-Entidad 3'!D45</f>
        <v>0</v>
      </c>
      <c r="H35" s="161" t="str">
        <f>'8-Entidad 3'!F45</f>
        <v/>
      </c>
      <c r="I35" s="161">
        <f>'9-Entidad 4'!D45</f>
        <v>0</v>
      </c>
      <c r="J35" s="161" t="str">
        <f>'9-Entidad 4'!F45</f>
        <v/>
      </c>
      <c r="K35" s="161">
        <f>'10-Entidad 5'!D45</f>
        <v>0</v>
      </c>
      <c r="L35" s="161" t="str">
        <f>'10-Entidad 5'!F45</f>
        <v/>
      </c>
      <c r="M35" s="161">
        <f t="shared" si="0"/>
        <v>0</v>
      </c>
      <c r="N35" s="161">
        <f t="shared" si="0"/>
        <v>0</v>
      </c>
      <c r="O35" s="198">
        <v>1000000</v>
      </c>
      <c r="P35" s="182"/>
    </row>
    <row r="36" spans="2:16" ht="39.950000000000003" customHeight="1" x14ac:dyDescent="0.25">
      <c r="B36" s="88" t="s">
        <v>118</v>
      </c>
      <c r="C36" s="161">
        <f>'6-Entidad representante'!D46</f>
        <v>0</v>
      </c>
      <c r="D36" s="161" t="str">
        <f>'6-Entidad representante'!F46</f>
        <v/>
      </c>
      <c r="E36" s="161">
        <f>'7-Entidad 2'!D46</f>
        <v>0</v>
      </c>
      <c r="F36" s="161" t="str">
        <f>'7-Entidad 2'!F46</f>
        <v/>
      </c>
      <c r="G36" s="161">
        <f>'8-Entidad 3'!D46</f>
        <v>0</v>
      </c>
      <c r="H36" s="161" t="str">
        <f>'8-Entidad 3'!F46</f>
        <v/>
      </c>
      <c r="I36" s="161">
        <f>'9-Entidad 4'!D46</f>
        <v>0</v>
      </c>
      <c r="J36" s="161" t="str">
        <f>'9-Entidad 4'!F46</f>
        <v/>
      </c>
      <c r="K36" s="161">
        <f>'10-Entidad 5'!D46</f>
        <v>0</v>
      </c>
      <c r="L36" s="161" t="str">
        <f>'10-Entidad 5'!F46</f>
        <v/>
      </c>
      <c r="M36" s="161">
        <f t="shared" si="0"/>
        <v>0</v>
      </c>
      <c r="N36" s="161">
        <f t="shared" si="0"/>
        <v>0</v>
      </c>
      <c r="O36" s="198">
        <v>50000000</v>
      </c>
      <c r="P36" s="199">
        <f>M44*0.4</f>
        <v>0</v>
      </c>
    </row>
    <row r="37" spans="2:16" ht="39.950000000000003" customHeight="1" x14ac:dyDescent="0.25">
      <c r="B37" s="88" t="s">
        <v>119</v>
      </c>
      <c r="C37" s="161">
        <f>'6-Entidad representante'!D47</f>
        <v>0</v>
      </c>
      <c r="D37" s="161" t="str">
        <f>'6-Entidad representante'!F47</f>
        <v/>
      </c>
      <c r="E37" s="161">
        <f>'7-Entidad 2'!D47</f>
        <v>0</v>
      </c>
      <c r="F37" s="161" t="str">
        <f>'7-Entidad 2'!F47</f>
        <v/>
      </c>
      <c r="G37" s="161">
        <f>'8-Entidad 3'!D47</f>
        <v>0</v>
      </c>
      <c r="H37" s="161" t="str">
        <f>'8-Entidad 3'!F47</f>
        <v/>
      </c>
      <c r="I37" s="161">
        <f>'9-Entidad 4'!D47</f>
        <v>0</v>
      </c>
      <c r="J37" s="161" t="str">
        <f>'9-Entidad 4'!F47</f>
        <v/>
      </c>
      <c r="K37" s="161">
        <f>'10-Entidad 5'!D47</f>
        <v>0</v>
      </c>
      <c r="L37" s="161" t="str">
        <f>'10-Entidad 5'!F47</f>
        <v/>
      </c>
      <c r="M37" s="161">
        <f t="shared" si="0"/>
        <v>0</v>
      </c>
      <c r="N37" s="161">
        <f t="shared" si="0"/>
        <v>0</v>
      </c>
      <c r="O37" s="182"/>
      <c r="P37" s="182"/>
    </row>
    <row r="38" spans="2:16" ht="39.950000000000003" customHeight="1" x14ac:dyDescent="0.25">
      <c r="B38" s="88" t="s">
        <v>120</v>
      </c>
      <c r="C38" s="161">
        <f>'6-Entidad representante'!D48</f>
        <v>0</v>
      </c>
      <c r="D38" s="161" t="str">
        <f>'6-Entidad representante'!F48</f>
        <v/>
      </c>
      <c r="E38" s="161">
        <f>'7-Entidad 2'!D48</f>
        <v>0</v>
      </c>
      <c r="F38" s="161" t="str">
        <f>'7-Entidad 2'!F48</f>
        <v/>
      </c>
      <c r="G38" s="161">
        <f>'8-Entidad 3'!D48</f>
        <v>0</v>
      </c>
      <c r="H38" s="161" t="str">
        <f>'8-Entidad 3'!F48</f>
        <v/>
      </c>
      <c r="I38" s="161">
        <f>'9-Entidad 4'!D48</f>
        <v>0</v>
      </c>
      <c r="J38" s="161" t="str">
        <f>'9-Entidad 4'!F48</f>
        <v/>
      </c>
      <c r="K38" s="161">
        <f>'10-Entidad 5'!D48</f>
        <v>0</v>
      </c>
      <c r="L38" s="161" t="str">
        <f>'10-Entidad 5'!F48</f>
        <v/>
      </c>
      <c r="M38" s="161">
        <f t="shared" si="0"/>
        <v>0</v>
      </c>
      <c r="N38" s="161">
        <f t="shared" si="0"/>
        <v>0</v>
      </c>
      <c r="O38" s="182"/>
      <c r="P38" s="182"/>
    </row>
    <row r="39" spans="2:16" ht="48.6" customHeight="1" x14ac:dyDescent="0.25">
      <c r="B39" s="88" t="s">
        <v>121</v>
      </c>
      <c r="C39" s="161">
        <f>'6-Entidad representante'!D49</f>
        <v>0</v>
      </c>
      <c r="D39" s="161" t="str">
        <f>'6-Entidad representante'!F49</f>
        <v/>
      </c>
      <c r="E39" s="161">
        <f>'7-Entidad 2'!D49</f>
        <v>0</v>
      </c>
      <c r="F39" s="161" t="str">
        <f>'7-Entidad 2'!F49</f>
        <v/>
      </c>
      <c r="G39" s="161">
        <f>'8-Entidad 3'!D49</f>
        <v>0</v>
      </c>
      <c r="H39" s="161" t="str">
        <f>'8-Entidad 3'!F49</f>
        <v/>
      </c>
      <c r="I39" s="161">
        <f>'9-Entidad 4'!D49</f>
        <v>0</v>
      </c>
      <c r="J39" s="161" t="str">
        <f>'9-Entidad 4'!F49</f>
        <v/>
      </c>
      <c r="K39" s="161">
        <f>'10-Entidad 5'!D49</f>
        <v>0</v>
      </c>
      <c r="L39" s="161" t="str">
        <f>'10-Entidad 5'!F49</f>
        <v/>
      </c>
      <c r="M39" s="161">
        <f t="shared" si="0"/>
        <v>0</v>
      </c>
      <c r="N39" s="161">
        <f t="shared" si="0"/>
        <v>0</v>
      </c>
      <c r="O39" s="182"/>
      <c r="P39" s="182"/>
    </row>
    <row r="40" spans="2:16" ht="39.950000000000003" customHeight="1" x14ac:dyDescent="0.25">
      <c r="B40" s="88" t="s">
        <v>122</v>
      </c>
      <c r="C40" s="161">
        <f>'6-Entidad representante'!D50</f>
        <v>0</v>
      </c>
      <c r="D40" s="161" t="str">
        <f>'6-Entidad representante'!F50</f>
        <v/>
      </c>
      <c r="E40" s="161">
        <f>'7-Entidad 2'!D50</f>
        <v>0</v>
      </c>
      <c r="F40" s="161" t="str">
        <f>'7-Entidad 2'!F50</f>
        <v/>
      </c>
      <c r="G40" s="161">
        <f>'8-Entidad 3'!D50</f>
        <v>0</v>
      </c>
      <c r="H40" s="161" t="str">
        <f>'8-Entidad 3'!F50</f>
        <v/>
      </c>
      <c r="I40" s="161">
        <f>'9-Entidad 4'!D50</f>
        <v>0</v>
      </c>
      <c r="J40" s="161" t="str">
        <f>'9-Entidad 4'!F50</f>
        <v/>
      </c>
      <c r="K40" s="161">
        <f>'10-Entidad 5'!D50</f>
        <v>0</v>
      </c>
      <c r="L40" s="161" t="str">
        <f>'10-Entidad 5'!F50</f>
        <v/>
      </c>
      <c r="M40" s="161">
        <f t="shared" si="0"/>
        <v>0</v>
      </c>
      <c r="N40" s="161">
        <f t="shared" si="0"/>
        <v>0</v>
      </c>
      <c r="O40" s="182"/>
      <c r="P40" s="182"/>
    </row>
    <row r="41" spans="2:16" ht="39.950000000000003" customHeight="1" x14ac:dyDescent="0.25">
      <c r="B41" s="88" t="s">
        <v>123</v>
      </c>
      <c r="C41" s="161">
        <f>'6-Entidad representante'!D51</f>
        <v>0</v>
      </c>
      <c r="D41" s="161" t="str">
        <f>'6-Entidad representante'!F51</f>
        <v/>
      </c>
      <c r="E41" s="161">
        <f>'7-Entidad 2'!D51</f>
        <v>0</v>
      </c>
      <c r="F41" s="161" t="str">
        <f>'7-Entidad 2'!F51</f>
        <v/>
      </c>
      <c r="G41" s="161">
        <f>'8-Entidad 3'!D51</f>
        <v>0</v>
      </c>
      <c r="H41" s="161" t="str">
        <f>'8-Entidad 3'!F51</f>
        <v/>
      </c>
      <c r="I41" s="161">
        <f>'9-Entidad 4'!D51</f>
        <v>0</v>
      </c>
      <c r="J41" s="161" t="str">
        <f>'9-Entidad 4'!F51</f>
        <v/>
      </c>
      <c r="K41" s="161">
        <f>'10-Entidad 5'!D51</f>
        <v>0</v>
      </c>
      <c r="L41" s="161" t="str">
        <f>'10-Entidad 5'!F51</f>
        <v/>
      </c>
      <c r="M41" s="161">
        <f t="shared" si="0"/>
        <v>0</v>
      </c>
      <c r="N41" s="161">
        <f t="shared" si="0"/>
        <v>0</v>
      </c>
      <c r="O41" s="182"/>
      <c r="P41" s="182"/>
    </row>
    <row r="42" spans="2:16" ht="39.950000000000003" customHeight="1" x14ac:dyDescent="0.25">
      <c r="B42" s="88" t="s">
        <v>124</v>
      </c>
      <c r="C42" s="161">
        <f>'6-Entidad representante'!D52</f>
        <v>0</v>
      </c>
      <c r="D42" s="161" t="str">
        <f>'6-Entidad representante'!F52</f>
        <v/>
      </c>
      <c r="E42" s="161">
        <f>'7-Entidad 2'!D52</f>
        <v>0</v>
      </c>
      <c r="F42" s="161" t="str">
        <f>'7-Entidad 2'!F52</f>
        <v/>
      </c>
      <c r="G42" s="161">
        <f>'8-Entidad 3'!D52</f>
        <v>0</v>
      </c>
      <c r="H42" s="161" t="str">
        <f>'8-Entidad 3'!F52</f>
        <v/>
      </c>
      <c r="I42" s="161">
        <f>'9-Entidad 4'!D52</f>
        <v>0</v>
      </c>
      <c r="J42" s="161" t="str">
        <f>'9-Entidad 4'!F52</f>
        <v/>
      </c>
      <c r="K42" s="161">
        <f>'10-Entidad 5'!D52</f>
        <v>0</v>
      </c>
      <c r="L42" s="161" t="str">
        <f>'10-Entidad 5'!F52</f>
        <v/>
      </c>
      <c r="M42" s="161">
        <f t="shared" si="0"/>
        <v>0</v>
      </c>
      <c r="N42" s="161">
        <f t="shared" si="0"/>
        <v>0</v>
      </c>
      <c r="O42" s="198">
        <v>20000</v>
      </c>
      <c r="P42" s="199">
        <f>(M44-M42)*0.07</f>
        <v>0</v>
      </c>
    </row>
    <row r="43" spans="2:16" ht="39.950000000000003" customHeight="1" thickBot="1" x14ac:dyDescent="0.3">
      <c r="B43" s="183" t="s">
        <v>125</v>
      </c>
      <c r="C43" s="161">
        <f>'6-Entidad representante'!D53</f>
        <v>0</v>
      </c>
      <c r="D43" s="161" t="str">
        <f>'6-Entidad representante'!F53</f>
        <v/>
      </c>
      <c r="E43" s="161">
        <f>'7-Entidad 2'!D53</f>
        <v>0</v>
      </c>
      <c r="F43" s="161" t="str">
        <f>'7-Entidad 2'!F53</f>
        <v/>
      </c>
      <c r="G43" s="161">
        <f>'8-Entidad 3'!D53</f>
        <v>0</v>
      </c>
      <c r="H43" s="161" t="str">
        <f>'8-Entidad 3'!F53</f>
        <v/>
      </c>
      <c r="I43" s="161">
        <f>'9-Entidad 4'!D53</f>
        <v>0</v>
      </c>
      <c r="J43" s="161" t="str">
        <f>'9-Entidad 4'!F53</f>
        <v/>
      </c>
      <c r="K43" s="161">
        <f>'10-Entidad 5'!D53</f>
        <v>0</v>
      </c>
      <c r="L43" s="161" t="str">
        <f>'10-Entidad 5'!F53</f>
        <v/>
      </c>
      <c r="M43" s="161">
        <f t="shared" si="0"/>
        <v>0</v>
      </c>
      <c r="N43" s="161">
        <f t="shared" si="0"/>
        <v>0</v>
      </c>
      <c r="O43" s="182"/>
      <c r="P43" s="182"/>
    </row>
    <row r="44" spans="2:16" ht="39.950000000000003" customHeight="1" thickBot="1" x14ac:dyDescent="0.3">
      <c r="B44" s="176" t="s">
        <v>25</v>
      </c>
      <c r="C44" s="163">
        <f>SUM(C34:C43)</f>
        <v>0</v>
      </c>
      <c r="D44" s="163">
        <f>SUM(D34:D43)</f>
        <v>0</v>
      </c>
      <c r="E44" s="163">
        <f t="shared" ref="E44:N44" si="1">SUM(E34:E43)</f>
        <v>0</v>
      </c>
      <c r="F44" s="163">
        <f t="shared" si="1"/>
        <v>0</v>
      </c>
      <c r="G44" s="163">
        <f t="shared" si="1"/>
        <v>0</v>
      </c>
      <c r="H44" s="163">
        <f t="shared" si="1"/>
        <v>0</v>
      </c>
      <c r="I44" s="163">
        <f t="shared" si="1"/>
        <v>0</v>
      </c>
      <c r="J44" s="163">
        <f t="shared" si="1"/>
        <v>0</v>
      </c>
      <c r="K44" s="163">
        <f t="shared" si="1"/>
        <v>0</v>
      </c>
      <c r="L44" s="163">
        <f t="shared" si="1"/>
        <v>0</v>
      </c>
      <c r="M44" s="163">
        <f t="shared" si="1"/>
        <v>0</v>
      </c>
      <c r="N44" s="163">
        <f t="shared" si="1"/>
        <v>0</v>
      </c>
      <c r="O44" s="182"/>
      <c r="P44" s="182"/>
    </row>
    <row r="45" spans="2:16" ht="15" x14ac:dyDescent="0.25">
      <c r="P45" s="16"/>
    </row>
    <row r="46" spans="2:16" ht="15" x14ac:dyDescent="0.25">
      <c r="P46" s="16"/>
    </row>
    <row r="47" spans="2:16" ht="35.1" customHeight="1" x14ac:dyDescent="0.25">
      <c r="B47" s="365" t="s">
        <v>136</v>
      </c>
      <c r="C47" s="365"/>
      <c r="D47" s="365"/>
      <c r="E47" s="365"/>
      <c r="F47" s="365"/>
      <c r="G47" s="365"/>
      <c r="H47" s="365"/>
      <c r="I47" s="365"/>
      <c r="J47" s="365"/>
      <c r="K47" s="365"/>
      <c r="L47" s="365"/>
      <c r="M47" s="365"/>
      <c r="N47" s="365"/>
      <c r="P47" s="16"/>
    </row>
    <row r="48" spans="2:16" ht="15" x14ac:dyDescent="0.25">
      <c r="P48" s="16"/>
    </row>
    <row r="49" spans="2:16" ht="15" x14ac:dyDescent="0.25">
      <c r="C49" s="17"/>
      <c r="P49" s="16"/>
    </row>
    <row r="50" spans="2:16" ht="29.45" customHeight="1" x14ac:dyDescent="0.25">
      <c r="J50" s="363" t="s">
        <v>63</v>
      </c>
      <c r="K50" s="363"/>
      <c r="L50" s="363"/>
      <c r="P50" s="16"/>
    </row>
    <row r="51" spans="2:16" ht="39.950000000000003" customHeight="1" x14ac:dyDescent="0.25">
      <c r="B51" s="364" t="s">
        <v>64</v>
      </c>
      <c r="C51" s="364"/>
      <c r="D51" s="106" t="s">
        <v>6</v>
      </c>
      <c r="E51" s="106" t="s">
        <v>137</v>
      </c>
      <c r="F51" s="106" t="s">
        <v>65</v>
      </c>
      <c r="G51" s="106" t="s">
        <v>62</v>
      </c>
      <c r="H51" s="106" t="s">
        <v>116</v>
      </c>
      <c r="J51" s="106" t="s">
        <v>66</v>
      </c>
      <c r="K51" s="106" t="s">
        <v>67</v>
      </c>
      <c r="L51" s="106" t="s">
        <v>68</v>
      </c>
      <c r="P51" s="16"/>
    </row>
    <row r="52" spans="2:16" ht="39.950000000000003" customHeight="1" x14ac:dyDescent="0.25">
      <c r="B52" s="92" t="s">
        <v>9</v>
      </c>
      <c r="C52" s="93">
        <f>C21</f>
        <v>0</v>
      </c>
      <c r="D52" s="161">
        <f>C44</f>
        <v>0</v>
      </c>
      <c r="E52" s="166">
        <f>G21</f>
        <v>0</v>
      </c>
      <c r="F52" s="161">
        <f>D52*E52</f>
        <v>0</v>
      </c>
      <c r="G52" s="167" t="str">
        <f>IF($F$57&lt;&gt;0,F52/$F$57,"")</f>
        <v/>
      </c>
      <c r="H52" s="167" t="str">
        <f>IF($D$57&lt;&gt;0,D52/$D$57,"")</f>
        <v/>
      </c>
      <c r="I52" s="182"/>
      <c r="J52" s="161" t="str">
        <f>IF(OR(E21="PEQUEÑA EMPRESA",E21="MEDIANA EMPRESA"),D52,IF(D52&lt;&gt;0,"No Pyme",""))</f>
        <v/>
      </c>
      <c r="K52" s="161" t="str">
        <f>IF(OR(E21="PEQUEÑA EMPRESA",E21="MEDIANA EMPRESA"),F52,IF(F52&lt;&gt;0,"No Pyme",""))</f>
        <v/>
      </c>
      <c r="L52" s="166" t="str">
        <f t="shared" ref="L52:L56" si="2">IFERROR(ROUND(J52/$D$57,3),"")</f>
        <v/>
      </c>
      <c r="P52" s="16"/>
    </row>
    <row r="53" spans="2:16" ht="39.950000000000003" customHeight="1" x14ac:dyDescent="0.25">
      <c r="B53" s="92" t="s">
        <v>10</v>
      </c>
      <c r="C53" s="93">
        <f>C22</f>
        <v>0</v>
      </c>
      <c r="D53" s="161">
        <f>E44</f>
        <v>0</v>
      </c>
      <c r="E53" s="166">
        <f>G22</f>
        <v>0</v>
      </c>
      <c r="F53" s="161">
        <f>D53*E53</f>
        <v>0</v>
      </c>
      <c r="G53" s="167" t="str">
        <f t="shared" ref="G53:G56" si="3">IF($F$57&lt;&gt;0,F53/$F$57,"")</f>
        <v/>
      </c>
      <c r="H53" s="167" t="str">
        <f t="shared" ref="H53:H56" si="4">IF($D$57&lt;&gt;0,D53/$D$57,"")</f>
        <v/>
      </c>
      <c r="I53" s="182"/>
      <c r="J53" s="161" t="str">
        <f>IF(OR(E22="PEQUEÑA EMPRESA",E22="MEDIANA EMPRESA"),D53,IF(D53&lt;&gt;0,"No Pyme",""))</f>
        <v/>
      </c>
      <c r="K53" s="161" t="str">
        <f>IF(OR(E22="PEQUEÑA EMPRESA",E22="MEDIANA EMPRESA"),F53,IF(F53&lt;&gt;0,"No Pyme",""))</f>
        <v/>
      </c>
      <c r="L53" s="166" t="str">
        <f t="shared" si="2"/>
        <v/>
      </c>
      <c r="P53" s="16"/>
    </row>
    <row r="54" spans="2:16" ht="39.950000000000003" customHeight="1" x14ac:dyDescent="0.25">
      <c r="B54" s="92" t="s">
        <v>11</v>
      </c>
      <c r="C54" s="93">
        <f>C23</f>
        <v>0</v>
      </c>
      <c r="D54" s="161">
        <f>G44</f>
        <v>0</v>
      </c>
      <c r="E54" s="166">
        <f>G23</f>
        <v>0</v>
      </c>
      <c r="F54" s="161">
        <f>D54*E54</f>
        <v>0</v>
      </c>
      <c r="G54" s="167" t="str">
        <f t="shared" si="3"/>
        <v/>
      </c>
      <c r="H54" s="167" t="str">
        <f t="shared" si="4"/>
        <v/>
      </c>
      <c r="I54" s="182"/>
      <c r="J54" s="161" t="str">
        <f>IF(OR(E23="PEQUEÑA EMPRESA",E23="MEDIANA EMPRESA"),D54,IF(D54&lt;&gt;0,"No Pyme",""))</f>
        <v/>
      </c>
      <c r="K54" s="161" t="str">
        <f>IF(OR(E23="PEQUEÑA EMPRESA",E23="MEDIANA EMPRESA"),F54,IF(F54&lt;&gt;0,"No Pyme",""))</f>
        <v/>
      </c>
      <c r="L54" s="166" t="str">
        <f t="shared" si="2"/>
        <v/>
      </c>
      <c r="P54" s="16"/>
    </row>
    <row r="55" spans="2:16" ht="39.950000000000003" customHeight="1" x14ac:dyDescent="0.25">
      <c r="B55" s="92" t="s">
        <v>12</v>
      </c>
      <c r="C55" s="93">
        <f>C24</f>
        <v>0</v>
      </c>
      <c r="D55" s="161">
        <f>I44</f>
        <v>0</v>
      </c>
      <c r="E55" s="166">
        <f>G24</f>
        <v>0</v>
      </c>
      <c r="F55" s="161">
        <f>D55*E55</f>
        <v>0</v>
      </c>
      <c r="G55" s="167" t="str">
        <f t="shared" si="3"/>
        <v/>
      </c>
      <c r="H55" s="167" t="str">
        <f t="shared" si="4"/>
        <v/>
      </c>
      <c r="I55" s="182"/>
      <c r="J55" s="161" t="str">
        <f>IF(OR(E24="PEQUEÑA EMPRESA",E24="MEDIANA EMPRESA"),D55,IF(D55&lt;&gt;0,"No Pyme",""))</f>
        <v/>
      </c>
      <c r="K55" s="161" t="str">
        <f>IF(OR(E24="PEQUEÑA EMPRESA",E24="MEDIANA EMPRESA"),F55,IF(F55&lt;&gt;0,"No Pyme",""))</f>
        <v/>
      </c>
      <c r="L55" s="166" t="str">
        <f t="shared" si="2"/>
        <v/>
      </c>
      <c r="P55" s="16"/>
    </row>
    <row r="56" spans="2:16" ht="39.950000000000003" customHeight="1" thickBot="1" x14ac:dyDescent="0.3">
      <c r="B56" s="100" t="s">
        <v>13</v>
      </c>
      <c r="C56" s="101">
        <f>C25</f>
        <v>0</v>
      </c>
      <c r="D56" s="162">
        <f>K44</f>
        <v>0</v>
      </c>
      <c r="E56" s="168">
        <f>G25</f>
        <v>0</v>
      </c>
      <c r="F56" s="162">
        <f>D56*E56</f>
        <v>0</v>
      </c>
      <c r="G56" s="167" t="str">
        <f t="shared" si="3"/>
        <v/>
      </c>
      <c r="H56" s="167" t="str">
        <f t="shared" si="4"/>
        <v/>
      </c>
      <c r="I56" s="182"/>
      <c r="J56" s="162" t="str">
        <f>IF(OR(E25="PEQUEÑA EMPRESA",E25="MEDIANA EMPRESA"),D56,IF(D56&lt;&gt;0,"No Pyme",""))</f>
        <v/>
      </c>
      <c r="K56" s="162" t="str">
        <f>IF(OR(E25="PEQUEÑA EMPRESA",E25="MEDIANA EMPRESA"),F56,IF(F56&lt;&gt;0,"No Pyme",""))</f>
        <v/>
      </c>
      <c r="L56" s="168" t="str">
        <f t="shared" si="2"/>
        <v/>
      </c>
      <c r="P56" s="16"/>
    </row>
    <row r="57" spans="2:16" ht="39.950000000000003" customHeight="1" thickBot="1" x14ac:dyDescent="0.3">
      <c r="B57" s="358" t="s">
        <v>25</v>
      </c>
      <c r="C57" s="359"/>
      <c r="D57" s="102">
        <f>ROUND(SUM(D52:D56),3)</f>
        <v>0</v>
      </c>
      <c r="E57" s="103" t="str">
        <f>IFERROR(ROUND(F57/D57,3),"")</f>
        <v/>
      </c>
      <c r="F57" s="102">
        <f>ROUND(SUM(F52:F56),3)</f>
        <v>0</v>
      </c>
      <c r="G57" s="164">
        <f>SUM(G52:G56)</f>
        <v>0</v>
      </c>
      <c r="H57" s="165">
        <f>SUM(H52:H56)</f>
        <v>0</v>
      </c>
      <c r="I57" s="182"/>
      <c r="J57" s="104">
        <f>SUM(J52:J56)</f>
        <v>0</v>
      </c>
      <c r="K57" s="104">
        <f>SUM(K52:K56)</f>
        <v>0</v>
      </c>
      <c r="L57" s="105" t="str">
        <f>IF($D$57&lt;&gt;0,J57/$D$57,"")</f>
        <v/>
      </c>
      <c r="P57" s="16"/>
    </row>
    <row r="58" spans="2:16" ht="15" customHeight="1" x14ac:dyDescent="0.25">
      <c r="P58" s="16"/>
    </row>
    <row r="59" spans="2:16" ht="15" x14ac:dyDescent="0.25"/>
    <row r="60" spans="2:16" ht="15" customHeight="1" x14ac:dyDescent="0.25">
      <c r="C60" s="14"/>
      <c r="D60" s="14"/>
    </row>
    <row r="61" spans="2:16" ht="15" hidden="1" x14ac:dyDescent="0.25">
      <c r="C61" s="14"/>
      <c r="D61" s="14"/>
    </row>
    <row r="62" spans="2:16" ht="15" hidden="1" x14ac:dyDescent="0.25"/>
    <row r="63" spans="2:16" ht="15" hidden="1" x14ac:dyDescent="0.25"/>
    <row r="64" spans="2:16"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sheetData>
  <sheetProtection algorithmName="SHA-512" hashValue="ZJROj02mtHZp/RGUmsYizJOSRD16hZDZQ1AEQVr5MfJfUenx5SqvECJ0WJhT8NNDkMULdni4wrVYG0atoI1iKw==" saltValue="oHVMmigWQnuRJJvXYhfDCw==" spinCount="100000" sheet="1" objects="1" scenarios="1"/>
  <dataConsolidate/>
  <mergeCells count="42">
    <mergeCell ref="B28:P28"/>
    <mergeCell ref="B11:K11"/>
    <mergeCell ref="B13:K13"/>
    <mergeCell ref="D15:K15"/>
    <mergeCell ref="D17:K17"/>
    <mergeCell ref="B15:C15"/>
    <mergeCell ref="B17:C17"/>
    <mergeCell ref="G23:H23"/>
    <mergeCell ref="E20:F20"/>
    <mergeCell ref="E21:F21"/>
    <mergeCell ref="E22:F22"/>
    <mergeCell ref="E23:F23"/>
    <mergeCell ref="B20:D20"/>
    <mergeCell ref="C21:D21"/>
    <mergeCell ref="C22:D22"/>
    <mergeCell ref="C23:D23"/>
    <mergeCell ref="E32:F32"/>
    <mergeCell ref="G32:H32"/>
    <mergeCell ref="C31:D31"/>
    <mergeCell ref="E31:F31"/>
    <mergeCell ref="O31:P32"/>
    <mergeCell ref="E24:F24"/>
    <mergeCell ref="E25:F25"/>
    <mergeCell ref="G20:H20"/>
    <mergeCell ref="G21:H21"/>
    <mergeCell ref="G22:H22"/>
    <mergeCell ref="O30:P30"/>
    <mergeCell ref="B57:C57"/>
    <mergeCell ref="C24:D24"/>
    <mergeCell ref="C25:D25"/>
    <mergeCell ref="I31:J31"/>
    <mergeCell ref="G24:H24"/>
    <mergeCell ref="G25:H25"/>
    <mergeCell ref="J50:L50"/>
    <mergeCell ref="B51:C51"/>
    <mergeCell ref="B47:N47"/>
    <mergeCell ref="G31:H31"/>
    <mergeCell ref="K31:L31"/>
    <mergeCell ref="I32:J32"/>
    <mergeCell ref="K32:L32"/>
    <mergeCell ref="M31:N32"/>
    <mergeCell ref="C32:D32"/>
  </mergeCells>
  <conditionalFormatting sqref="M35">
    <cfRule type="expression" dxfId="16" priority="7">
      <formula>$M$35&gt;$O$35</formula>
    </cfRule>
  </conditionalFormatting>
  <conditionalFormatting sqref="M36">
    <cfRule type="expression" dxfId="15" priority="6">
      <formula>OR($M$36&gt;$O$36,$M$36&gt;$P$36)</formula>
    </cfRule>
  </conditionalFormatting>
  <conditionalFormatting sqref="M42">
    <cfRule type="expression" dxfId="14" priority="1">
      <formula>OR($M$42&gt;$O$42,$M$42&gt;$P$42)</formula>
    </cfRule>
  </conditionalFormatting>
  <conditionalFormatting sqref="O36">
    <cfRule type="expression" dxfId="13" priority="5">
      <formula>AND($M$36&lt;&gt;0,$O$36&lt;$P$36)</formula>
    </cfRule>
  </conditionalFormatting>
  <conditionalFormatting sqref="O42">
    <cfRule type="expression" dxfId="12" priority="3">
      <formula>AND($M$42&lt;&gt;0,$O$42&lt;$P$42)</formula>
    </cfRule>
  </conditionalFormatting>
  <conditionalFormatting sqref="P36">
    <cfRule type="expression" dxfId="11" priority="4">
      <formula>AND($M$36&lt;&gt;0,$P$36&lt;$O$36)</formula>
    </cfRule>
  </conditionalFormatting>
  <conditionalFormatting sqref="P42">
    <cfRule type="expression" dxfId="10" priority="2">
      <formula>AND($M$42&lt;&gt;0,$P$42&lt;$O$42)</formula>
    </cfRule>
  </conditionalFormatting>
  <dataValidations count="1">
    <dataValidation type="list" allowBlank="1" showInputMessage="1" showErrorMessage="1" sqref="D17:K17" xr:uid="{F01D7753-F51A-459E-94C4-AFD62E4FD614}">
      <mc:AlternateContent xmlns:x12ac="http://schemas.microsoft.com/office/spreadsheetml/2011/1/ac" xmlns:mc="http://schemas.openxmlformats.org/markup-compatibility/2006">
        <mc:Choice Requires="x12ac">
          <x12ac:list>"Territorio peninsular, Ceuta o Melilla", Territorio Insular</x12ac:list>
        </mc:Choice>
        <mc:Fallback>
          <formula1>"Territorio peninsular, Ceuta o Melilla, Territorio Insular"</formula1>
        </mc:Fallback>
      </mc:AlternateContent>
    </dataValidation>
  </dataValidations>
  <pageMargins left="0.70866141732283472" right="0.70866141732283472" top="0.74803149606299213" bottom="0.74803149606299213" header="0.31496062992125984" footer="0.31496062992125984"/>
  <pageSetup paperSize="9" scale="39"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3" id="{C637EBBB-E319-4174-9D8C-167D89772078}">
            <xm:f>'6-Entidad representante'!$G$19&gt;'6-Entidad representante'!$F$24</xm:f>
            <x14:dxf>
              <font>
                <color rgb="FFC00000"/>
              </font>
              <fill>
                <patternFill>
                  <bgColor theme="5" tint="0.59996337778862885"/>
                </patternFill>
              </fill>
            </x14:dxf>
          </x14:cfRule>
          <xm:sqref>G21:H21</xm:sqref>
        </x14:conditionalFormatting>
        <x14:conditionalFormatting xmlns:xm="http://schemas.microsoft.com/office/excel/2006/main">
          <x14:cfRule type="expression" priority="12" id="{00000000-000E-0000-0800-00000C000000}">
            <xm:f>'7-Entidad 2'!$G$19&gt;'7-Entidad 2'!$F$24</xm:f>
            <x14:dxf>
              <font>
                <color rgb="FFC00000"/>
              </font>
              <fill>
                <patternFill>
                  <bgColor theme="5" tint="0.59996337778862885"/>
                </patternFill>
              </fill>
            </x14:dxf>
          </x14:cfRule>
          <xm:sqref>G22:H22</xm:sqref>
        </x14:conditionalFormatting>
        <x14:conditionalFormatting xmlns:xm="http://schemas.microsoft.com/office/excel/2006/main">
          <x14:cfRule type="expression" priority="11" id="{00000000-000E-0000-0800-00000B000000}">
            <xm:f>'8-Entidad 3'!$G$19&gt;'8-Entidad 3'!$F$24</xm:f>
            <x14:dxf>
              <font>
                <color rgb="FFC00000"/>
              </font>
              <fill>
                <patternFill>
                  <bgColor theme="5" tint="0.59996337778862885"/>
                </patternFill>
              </fill>
            </x14:dxf>
          </x14:cfRule>
          <xm:sqref>G23:H23</xm:sqref>
        </x14:conditionalFormatting>
        <x14:conditionalFormatting xmlns:xm="http://schemas.microsoft.com/office/excel/2006/main">
          <x14:cfRule type="expression" priority="9" id="{00000000-000E-0000-0800-000009000000}">
            <xm:f>'9-Entidad 4'!$G$19&gt;'9-Entidad 4'!$F$24</xm:f>
            <x14:dxf>
              <font>
                <color rgb="FFC00000"/>
              </font>
              <fill>
                <patternFill>
                  <bgColor theme="5" tint="0.59996337778862885"/>
                </patternFill>
              </fill>
            </x14:dxf>
          </x14:cfRule>
          <xm:sqref>G24:H24</xm:sqref>
        </x14:conditionalFormatting>
        <x14:conditionalFormatting xmlns:xm="http://schemas.microsoft.com/office/excel/2006/main">
          <x14:cfRule type="expression" priority="8" id="{00000000-000E-0000-0800-000008000000}">
            <xm:f>'10-Entidad 5'!$G$19&gt;'10-Entidad 5'!$F$24</xm:f>
            <x14:dxf>
              <font>
                <color rgb="FFC00000"/>
              </font>
              <fill>
                <patternFill>
                  <bgColor theme="5" tint="0.59996337778862885"/>
                </patternFill>
              </fill>
            </x14:dxf>
          </x14:cfRule>
          <xm:sqref>G25:H25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17BD01FCBE9E43811C57B23DE02ABD" ma:contentTypeVersion="17" ma:contentTypeDescription="Crear nuevo documento." ma:contentTypeScope="" ma:versionID="e1033fa913708cb005633a6c2cfb5acf">
  <xsd:schema xmlns:xsd="http://www.w3.org/2001/XMLSchema" xmlns:xs="http://www.w3.org/2001/XMLSchema" xmlns:p="http://schemas.microsoft.com/office/2006/metadata/properties" xmlns:ns2="85bb524e-b85d-491a-bb60-29fbedae1c89" xmlns:ns3="e21b81ae-cb74-4ea3-ba31-0c14512f3ebc" targetNamespace="http://schemas.microsoft.com/office/2006/metadata/properties" ma:root="true" ma:fieldsID="ab750368f92881d6a58aef77796fb1df" ns2:_="" ns3:_="">
    <xsd:import namespace="85bb524e-b85d-491a-bb60-29fbedae1c89"/>
    <xsd:import namespace="e21b81ae-cb74-4ea3-ba31-0c14512f3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b524e-b85d-491a-bb60-29fbedae1c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f7d0aa0b-a1c1-44dc-87c9-06895a2318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1b81ae-cb74-4ea3-ba31-0c14512f3eb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372abe5-f5f3-4cd9-aebe-2926b5655b56}" ma:internalName="TaxCatchAll" ma:showField="CatchAllData" ma:web="e21b81ae-cb74-4ea3-ba31-0c14512f3eb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bb524e-b85d-491a-bb60-29fbedae1c89">
      <Terms xmlns="http://schemas.microsoft.com/office/infopath/2007/PartnerControls"/>
    </lcf76f155ced4ddcb4097134ff3c332f>
    <TaxCatchAll xmlns="e21b81ae-cb74-4ea3-ba31-0c14512f3ebc" xsi:nil="true"/>
  </documentManagement>
</p:properties>
</file>

<file path=customXml/item4.xml>��< ? x m l   v e r s i o n = " 1 . 0 "   e n c o d i n g = " u t f - 1 6 " ? > < D a t a M a s h u p   x m l n s = " h t t p : / / s c h e m a s . m i c r o s o f t . c o m / D a t a M a s h u p " > A A A A A B U D A A B Q S w M E F A A C A A g A V E b 1 V t U O w c e l A A A A 9 g A A A B I A H A B D b 2 5 m a W c v U G F j a 2 F n Z S 5 4 b W w g o h g A K K A U A A A A A A A A A A A A A A A A A A A A A A A A A A A A h Y 8 x D o I w G I W v Q r r T l p o Y J D 9 l M G 6 S m J A Y 1 6 Z U a I R i a L H c z c E j e Q U x i r o 5 v u 9 9 w 3 v 3 6 w 2 y s W 2 C i + q t 7 k y K I k x R o I z s S m 2 q F A 3 u G M Y o 4 7 A T 8 i Q q F U y y s c l o y x T V z p 0 T Q r z 3 2 C 9 w 1 1 e E U R q R Q 7 4 t Z K 1 a g T 6 y / i + H 2 l g n j F S I w / 4 1 h j M c 0 R i v 4 i W m Q G Y I u T Z f g U 1 7 n + 0 P h P X Q u K F X X N l w U w C Z I 5 D 3 B / 4 A U E s D B B Q A A g A I A F R G 9 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R v V W K I p H u A 4 A A A A R A A A A E w A c A E Z v c m 1 1 b G F z L 1 N l Y 3 R p b 2 4 x L m 0 g o h g A K K A U A A A A A A A A A A A A A A A A A A A A A A A A A A A A K 0 5 N L s n M z 1 M I h t C G 1 g B Q S w E C L Q A U A A I A C A B U R v V W 1 Q 7 B x 6 U A A A D 2 A A A A E g A A A A A A A A A A A A A A A A A A A A A A Q 2 9 u Z m l n L 1 B h Y 2 t h Z 2 U u e G 1 s U E s B A i 0 A F A A C A A g A V E b 1 V g / K 6 a u k A A A A 6 Q A A A B M A A A A A A A A A A A A A A A A A 8 Q A A A F t D b 2 5 0 Z W 5 0 X 1 R 5 c G V z X S 5 4 b W x Q S w E C L Q A U A A I A C A B U R v V 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Q O j O Q 8 t O s k S S s I 1 v e H l N t w A A A A A C A A A A A A A Q Z g A A A A E A A C A A A A D x A 3 5 0 I t q h D K O v 3 e v 7 O E P K o k 3 R y N N R 1 8 d 8 T 9 h T S P C 0 V w A A A A A O g A A A A A I A A C A A A A B 7 D Y L 9 n g L E B N 2 E s m 5 H 4 7 C d I z t k j J u V x s w T e 6 8 J U G W K 7 1 A A A A B q j h j 2 M Z R 1 Y Y 4 n o I z Y 3 5 3 K s j j Q N A j O W A v U H b V 9 R K a E Z e F R 8 e N t O m Y A J / Q c v J U S m z p t c 9 c b S b M c E o M K a s p i s o p + w Q k m 0 r N q / 2 c 2 U l r + T P I q r E A A A A D 0 t B u 0 M P M G J F w c B K M a / g k B r B h A d X T b v 8 q B 9 m S q h g L Q i j S 3 0 p v u + n o i 9 I k Z p Y p j e v 5 W 5 N C z F F p h a n h T O X a V k o w 0 < / D a t a M a s h u p > 
</file>

<file path=customXml/itemProps1.xml><?xml version="1.0" encoding="utf-8"?>
<ds:datastoreItem xmlns:ds="http://schemas.openxmlformats.org/officeDocument/2006/customXml" ds:itemID="{8EE8B718-B104-412E-A376-A38CC3D74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bb524e-b85d-491a-bb60-29fbedae1c89"/>
    <ds:schemaRef ds:uri="e21b81ae-cb74-4ea3-ba31-0c14512f3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1456B2-E2B5-452D-9EA1-27A37E42F4B6}">
  <ds:schemaRefs>
    <ds:schemaRef ds:uri="http://schemas.microsoft.com/sharepoint/v3/contenttype/forms"/>
  </ds:schemaRefs>
</ds:datastoreItem>
</file>

<file path=customXml/itemProps3.xml><?xml version="1.0" encoding="utf-8"?>
<ds:datastoreItem xmlns:ds="http://schemas.openxmlformats.org/officeDocument/2006/customXml" ds:itemID="{3025378A-3E2F-4118-8F98-23343609E7ED}">
  <ds:schemaRefs>
    <ds:schemaRef ds:uri="http://purl.org/dc/dcmitype/"/>
    <ds:schemaRef ds:uri="http://schemas.microsoft.com/office/2006/documentManagement/types"/>
    <ds:schemaRef ds:uri="http://purl.org/dc/elements/1.1/"/>
    <ds:schemaRef ds:uri="http://schemas.microsoft.com/office/2006/metadata/properties"/>
    <ds:schemaRef ds:uri="85bb524e-b85d-491a-bb60-29fbedae1c89"/>
    <ds:schemaRef ds:uri="http://purl.org/dc/terms/"/>
    <ds:schemaRef ds:uri="http://schemas.openxmlformats.org/package/2006/metadata/core-properties"/>
    <ds:schemaRef ds:uri="http://schemas.microsoft.com/office/infopath/2007/PartnerControls"/>
    <ds:schemaRef ds:uri="e21b81ae-cb74-4ea3-ba31-0c14512f3ebc"/>
    <ds:schemaRef ds:uri="http://www.w3.org/XML/1998/namespace"/>
  </ds:schemaRefs>
</ds:datastoreItem>
</file>

<file path=customXml/itemProps4.xml><?xml version="1.0" encoding="utf-8"?>
<ds:datastoreItem xmlns:ds="http://schemas.openxmlformats.org/officeDocument/2006/customXml" ds:itemID="{90F1651E-E179-4A7F-B540-85FF0A3FD09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0- Instrucciones</vt:lpstr>
      <vt:lpstr>INSTRUCCIONES GENERALES</vt:lpstr>
      <vt:lpstr>1-Acuerdo de Agrupación</vt:lpstr>
      <vt:lpstr>2-Entidades vinculadas</vt:lpstr>
      <vt:lpstr>3-Personal y empleo</vt:lpstr>
      <vt:lpstr>4.1-Fase construcción (PN)</vt:lpstr>
      <vt:lpstr>4.2-Fase explotación (PN)</vt:lpstr>
      <vt:lpstr>4.3-Plan de Negocio</vt:lpstr>
      <vt:lpstr>5-Presupuesto Total</vt:lpstr>
      <vt:lpstr>6-Entidad representante</vt:lpstr>
      <vt:lpstr>7-Entidad 2</vt:lpstr>
      <vt:lpstr>8-Entidad 3</vt:lpstr>
      <vt:lpstr>9-Entidad 4</vt:lpstr>
      <vt:lpstr>10-Entidad 5</vt:lpstr>
      <vt:lpstr>Tablas</vt:lpstr>
      <vt:lpstr>'1-Acuerdo de Agrupación'!Área_de_impresión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María Huerta Domínguez</dc:creator>
  <cp:keywords/>
  <dc:description/>
  <cp:lastModifiedBy>José María Huerta Domínguez</cp:lastModifiedBy>
  <cp:revision/>
  <cp:lastPrinted>2023-01-17T10:16:56Z</cp:lastPrinted>
  <dcterms:created xsi:type="dcterms:W3CDTF">2021-07-26T16:03:24Z</dcterms:created>
  <dcterms:modified xsi:type="dcterms:W3CDTF">2023-09-22T05:50:55Z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2021-07-26T16:03:24Z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631f9df3-c1d9-4802-b046-ec4956de3f8e</vt:lpwstr>
  </property>
  <property fmtid="{D5CDD505-2E9C-101B-9397-08002B2CF9AE}" pid="8" name="MSIP_Label_ea60d57e-af5b-4752-ac57-3e4f28ca11dc_ContentBits">
    <vt:lpwstr>0</vt:lpwstr>
  </property>
  <property fmtid="{D5CDD505-2E9C-101B-9397-08002B2CF9AE}" pid="9" name="ContentTypeId">
    <vt:lpwstr>0x010100C717BD01FCBE9E43811C57B23DE02ABD</vt:lpwstr>
  </property>
  <property fmtid="{D5CDD505-2E9C-101B-9397-08002B2CF9AE}" pid="10" name="MediaServiceImageTags">
    <vt:lpwstr/>
  </property>
</Properties>
</file>